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85" yWindow="1560" windowWidth="27315" windowHeight="13545"/>
  </bookViews>
  <sheets>
    <sheet name="рез.фонд" sheetId="4" r:id="rId1"/>
    <sheet name="распределение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4" i="4" l="1"/>
  <c r="F144" i="4"/>
  <c r="E144" i="4"/>
  <c r="D144" i="4"/>
  <c r="G142" i="4"/>
  <c r="F142" i="4"/>
  <c r="E142" i="4"/>
  <c r="D142" i="4"/>
  <c r="G140" i="4"/>
  <c r="F140" i="4"/>
  <c r="E140" i="4"/>
  <c r="D140" i="4"/>
  <c r="G137" i="4"/>
  <c r="D130" i="4"/>
  <c r="G129" i="4"/>
  <c r="H128" i="4"/>
  <c r="H127" i="4"/>
  <c r="H126" i="4"/>
  <c r="H125" i="4"/>
  <c r="H124" i="4"/>
  <c r="H123" i="4"/>
  <c r="H130" i="4" s="1"/>
  <c r="G122" i="4"/>
  <c r="G130" i="4" s="1"/>
  <c r="F121" i="4"/>
  <c r="F120" i="4"/>
  <c r="F119" i="4"/>
  <c r="F118" i="4"/>
  <c r="F130" i="4" s="1"/>
  <c r="F16" i="5"/>
  <c r="G15" i="5"/>
  <c r="G14" i="5"/>
  <c r="G13" i="5"/>
  <c r="G12" i="5"/>
  <c r="G11" i="5"/>
  <c r="G10" i="5"/>
  <c r="G17" i="5" s="1"/>
  <c r="F9" i="5"/>
  <c r="F17" i="5" s="1"/>
  <c r="E8" i="5"/>
  <c r="E7" i="5"/>
  <c r="E6" i="5"/>
  <c r="E5" i="5"/>
  <c r="E17" i="5" s="1"/>
  <c r="C17" i="5"/>
  <c r="G15" i="4" l="1"/>
  <c r="J15" i="4" s="1"/>
  <c r="I111" i="4"/>
  <c r="H111" i="4"/>
  <c r="G111" i="4"/>
  <c r="J111" i="4" s="1"/>
  <c r="I110" i="4"/>
  <c r="H110" i="4"/>
  <c r="G110" i="4"/>
  <c r="I109" i="4"/>
  <c r="H109" i="4"/>
  <c r="G109" i="4"/>
  <c r="I108" i="4"/>
  <c r="H108" i="4"/>
  <c r="G108" i="4"/>
  <c r="J108" i="4" s="1"/>
  <c r="I107" i="4"/>
  <c r="H107" i="4"/>
  <c r="G107" i="4"/>
  <c r="J107" i="4" s="1"/>
  <c r="I106" i="4"/>
  <c r="H106" i="4"/>
  <c r="G106" i="4"/>
  <c r="J106" i="4" s="1"/>
  <c r="I105" i="4"/>
  <c r="H105" i="4"/>
  <c r="G105" i="4"/>
  <c r="J105" i="4" s="1"/>
  <c r="I104" i="4"/>
  <c r="H104" i="4"/>
  <c r="G104" i="4"/>
  <c r="J104" i="4" s="1"/>
  <c r="I103" i="4"/>
  <c r="H103" i="4"/>
  <c r="G103" i="4"/>
  <c r="J103" i="4" s="1"/>
  <c r="I102" i="4"/>
  <c r="H102" i="4"/>
  <c r="G102" i="4"/>
  <c r="J102" i="4" s="1"/>
  <c r="I101" i="4"/>
  <c r="H101" i="4"/>
  <c r="G101" i="4"/>
  <c r="J101" i="4" s="1"/>
  <c r="I100" i="4"/>
  <c r="H100" i="4"/>
  <c r="G100" i="4"/>
  <c r="J100" i="4" s="1"/>
  <c r="I99" i="4"/>
  <c r="H99" i="4"/>
  <c r="G99" i="4"/>
  <c r="J99" i="4" s="1"/>
  <c r="I98" i="4"/>
  <c r="H98" i="4"/>
  <c r="G98" i="4"/>
  <c r="J98" i="4" s="1"/>
  <c r="I97" i="4"/>
  <c r="H97" i="4"/>
  <c r="G97" i="4"/>
  <c r="J97" i="4" s="1"/>
  <c r="I96" i="4"/>
  <c r="H96" i="4"/>
  <c r="G96" i="4"/>
  <c r="J96" i="4" s="1"/>
  <c r="I95" i="4"/>
  <c r="H95" i="4"/>
  <c r="G95" i="4"/>
  <c r="J95" i="4" s="1"/>
  <c r="I94" i="4"/>
  <c r="H94" i="4"/>
  <c r="G94" i="4"/>
  <c r="J94" i="4" s="1"/>
  <c r="I93" i="4"/>
  <c r="H93" i="4"/>
  <c r="G93" i="4"/>
  <c r="J93" i="4" s="1"/>
  <c r="I92" i="4"/>
  <c r="H92" i="4"/>
  <c r="G92" i="4"/>
  <c r="J92" i="4" s="1"/>
  <c r="I91" i="4"/>
  <c r="H91" i="4"/>
  <c r="G91" i="4"/>
  <c r="J91" i="4" s="1"/>
  <c r="I90" i="4"/>
  <c r="H90" i="4"/>
  <c r="G90" i="4"/>
  <c r="J90" i="4" s="1"/>
  <c r="I89" i="4"/>
  <c r="H89" i="4"/>
  <c r="G89" i="4"/>
  <c r="J89" i="4" s="1"/>
  <c r="I88" i="4"/>
  <c r="H88" i="4"/>
  <c r="G88" i="4"/>
  <c r="J88" i="4" s="1"/>
  <c r="I87" i="4"/>
  <c r="H87" i="4"/>
  <c r="G87" i="4"/>
  <c r="J87" i="4" s="1"/>
  <c r="I86" i="4"/>
  <c r="H86" i="4"/>
  <c r="G86" i="4"/>
  <c r="J86" i="4" s="1"/>
  <c r="I85" i="4"/>
  <c r="H85" i="4"/>
  <c r="G85" i="4"/>
  <c r="J85" i="4" s="1"/>
  <c r="I84" i="4"/>
  <c r="H84" i="4"/>
  <c r="G84" i="4"/>
  <c r="J84" i="4" s="1"/>
  <c r="I83" i="4"/>
  <c r="H83" i="4"/>
  <c r="G83" i="4"/>
  <c r="J83" i="4" s="1"/>
  <c r="I82" i="4"/>
  <c r="H82" i="4"/>
  <c r="G82" i="4"/>
  <c r="J82" i="4" s="1"/>
  <c r="I81" i="4"/>
  <c r="H81" i="4"/>
  <c r="G81" i="4"/>
  <c r="J81" i="4" s="1"/>
  <c r="I80" i="4"/>
  <c r="H80" i="4"/>
  <c r="G80" i="4"/>
  <c r="J80" i="4" s="1"/>
  <c r="I79" i="4"/>
  <c r="H79" i="4"/>
  <c r="G79" i="4"/>
  <c r="J79" i="4" s="1"/>
  <c r="I78" i="4"/>
  <c r="H78" i="4"/>
  <c r="G78" i="4"/>
  <c r="J78" i="4" s="1"/>
  <c r="I77" i="4"/>
  <c r="H77" i="4"/>
  <c r="G77" i="4"/>
  <c r="J77" i="4" s="1"/>
  <c r="I76" i="4"/>
  <c r="H76" i="4"/>
  <c r="G76" i="4"/>
  <c r="J76" i="4" s="1"/>
  <c r="I75" i="4"/>
  <c r="H75" i="4"/>
  <c r="G75" i="4"/>
  <c r="J75" i="4" s="1"/>
  <c r="I74" i="4"/>
  <c r="H74" i="4"/>
  <c r="G74" i="4"/>
  <c r="J74" i="4" s="1"/>
  <c r="I73" i="4"/>
  <c r="H73" i="4"/>
  <c r="G73" i="4"/>
  <c r="J73" i="4" s="1"/>
  <c r="I72" i="4"/>
  <c r="H72" i="4"/>
  <c r="G72" i="4"/>
  <c r="J72" i="4" s="1"/>
  <c r="I71" i="4"/>
  <c r="H71" i="4"/>
  <c r="G71" i="4"/>
  <c r="J71" i="4" s="1"/>
  <c r="I70" i="4"/>
  <c r="H70" i="4"/>
  <c r="G70" i="4"/>
  <c r="J70" i="4" s="1"/>
  <c r="I69" i="4"/>
  <c r="H69" i="4"/>
  <c r="G69" i="4"/>
  <c r="J69" i="4" s="1"/>
  <c r="I68" i="4"/>
  <c r="H68" i="4"/>
  <c r="G68" i="4"/>
  <c r="J68" i="4" s="1"/>
  <c r="I67" i="4"/>
  <c r="H67" i="4"/>
  <c r="G67" i="4"/>
  <c r="J67" i="4" s="1"/>
  <c r="I66" i="4"/>
  <c r="H66" i="4"/>
  <c r="G66" i="4"/>
  <c r="J66" i="4" s="1"/>
  <c r="I65" i="4"/>
  <c r="H65" i="4"/>
  <c r="G65" i="4"/>
  <c r="J65" i="4" s="1"/>
  <c r="I64" i="4"/>
  <c r="H64" i="4"/>
  <c r="G64" i="4"/>
  <c r="J64" i="4" s="1"/>
  <c r="I63" i="4"/>
  <c r="H63" i="4"/>
  <c r="G63" i="4"/>
  <c r="J63" i="4" s="1"/>
  <c r="I62" i="4"/>
  <c r="H62" i="4"/>
  <c r="G62" i="4"/>
  <c r="J62" i="4" s="1"/>
  <c r="I61" i="4"/>
  <c r="H61" i="4"/>
  <c r="G61" i="4"/>
  <c r="J61" i="4" s="1"/>
  <c r="I60" i="4"/>
  <c r="H60" i="4"/>
  <c r="G60" i="4"/>
  <c r="J60" i="4" s="1"/>
  <c r="I59" i="4"/>
  <c r="H59" i="4"/>
  <c r="G59" i="4"/>
  <c r="J59" i="4" s="1"/>
  <c r="I58" i="4"/>
  <c r="H58" i="4"/>
  <c r="G58" i="4"/>
  <c r="J58" i="4" s="1"/>
  <c r="I57" i="4"/>
  <c r="H57" i="4"/>
  <c r="G57" i="4"/>
  <c r="J57" i="4" s="1"/>
  <c r="I56" i="4"/>
  <c r="H56" i="4"/>
  <c r="G56" i="4"/>
  <c r="J56" i="4" s="1"/>
  <c r="I55" i="4"/>
  <c r="H55" i="4"/>
  <c r="G55" i="4"/>
  <c r="J55" i="4" s="1"/>
  <c r="I54" i="4"/>
  <c r="H54" i="4"/>
  <c r="G54" i="4"/>
  <c r="J54" i="4" s="1"/>
  <c r="I53" i="4"/>
  <c r="H53" i="4"/>
  <c r="G53" i="4"/>
  <c r="J53" i="4" s="1"/>
  <c r="I52" i="4"/>
  <c r="H52" i="4"/>
  <c r="G52" i="4"/>
  <c r="J52" i="4" s="1"/>
  <c r="I51" i="4"/>
  <c r="H51" i="4"/>
  <c r="G51" i="4"/>
  <c r="J51" i="4" s="1"/>
  <c r="I50" i="4"/>
  <c r="H50" i="4"/>
  <c r="G50" i="4"/>
  <c r="J50" i="4" s="1"/>
  <c r="I49" i="4"/>
  <c r="H49" i="4"/>
  <c r="G49" i="4"/>
  <c r="J49" i="4" s="1"/>
  <c r="I48" i="4"/>
  <c r="H48" i="4"/>
  <c r="G48" i="4"/>
  <c r="J48" i="4" s="1"/>
  <c r="I47" i="4"/>
  <c r="H47" i="4"/>
  <c r="G47" i="4"/>
  <c r="J47" i="4" s="1"/>
  <c r="I46" i="4"/>
  <c r="H46" i="4"/>
  <c r="G46" i="4"/>
  <c r="J46" i="4" s="1"/>
  <c r="I45" i="4"/>
  <c r="H45" i="4"/>
  <c r="G45" i="4"/>
  <c r="J45" i="4" s="1"/>
  <c r="I44" i="4"/>
  <c r="H44" i="4"/>
  <c r="G44" i="4"/>
  <c r="J44" i="4" s="1"/>
  <c r="I43" i="4"/>
  <c r="H43" i="4"/>
  <c r="G43" i="4"/>
  <c r="J43" i="4" s="1"/>
  <c r="I42" i="4"/>
  <c r="H42" i="4"/>
  <c r="G42" i="4"/>
  <c r="J42" i="4" s="1"/>
  <c r="I41" i="4"/>
  <c r="H41" i="4"/>
  <c r="G41" i="4"/>
  <c r="J41" i="4" s="1"/>
  <c r="I40" i="4"/>
  <c r="H40" i="4"/>
  <c r="G40" i="4"/>
  <c r="J40" i="4" s="1"/>
  <c r="I39" i="4"/>
  <c r="H39" i="4"/>
  <c r="G39" i="4"/>
  <c r="J39" i="4" s="1"/>
  <c r="I38" i="4"/>
  <c r="H38" i="4"/>
  <c r="G38" i="4"/>
  <c r="J38" i="4" s="1"/>
  <c r="I37" i="4"/>
  <c r="H37" i="4"/>
  <c r="G37" i="4"/>
  <c r="J37" i="4" s="1"/>
  <c r="I36" i="4"/>
  <c r="H36" i="4"/>
  <c r="G36" i="4"/>
  <c r="J36" i="4" s="1"/>
  <c r="I35" i="4"/>
  <c r="H35" i="4"/>
  <c r="G35" i="4"/>
  <c r="J35" i="4" s="1"/>
  <c r="I34" i="4"/>
  <c r="H34" i="4"/>
  <c r="G34" i="4"/>
  <c r="J34" i="4" s="1"/>
  <c r="I33" i="4"/>
  <c r="H33" i="4"/>
  <c r="G33" i="4"/>
  <c r="J33" i="4" s="1"/>
  <c r="I32" i="4"/>
  <c r="H32" i="4"/>
  <c r="G32" i="4"/>
  <c r="J32" i="4" s="1"/>
  <c r="I31" i="4"/>
  <c r="H31" i="4"/>
  <c r="G31" i="4"/>
  <c r="J31" i="4" s="1"/>
  <c r="I30" i="4"/>
  <c r="H30" i="4"/>
  <c r="G30" i="4"/>
  <c r="J30" i="4" s="1"/>
  <c r="I29" i="4"/>
  <c r="H29" i="4"/>
  <c r="G29" i="4"/>
  <c r="J29" i="4" s="1"/>
  <c r="I28" i="4"/>
  <c r="H28" i="4"/>
  <c r="G28" i="4"/>
  <c r="J28" i="4" s="1"/>
  <c r="I27" i="4"/>
  <c r="H27" i="4"/>
  <c r="G27" i="4"/>
  <c r="J27" i="4" s="1"/>
  <c r="I26" i="4"/>
  <c r="H26" i="4"/>
  <c r="G26" i="4"/>
  <c r="J26" i="4" s="1"/>
  <c r="I25" i="4"/>
  <c r="H25" i="4"/>
  <c r="G25" i="4"/>
  <c r="J25" i="4" s="1"/>
  <c r="I24" i="4"/>
  <c r="H24" i="4"/>
  <c r="G24" i="4"/>
  <c r="J24" i="4" s="1"/>
  <c r="I23" i="4"/>
  <c r="H23" i="4"/>
  <c r="G23" i="4"/>
  <c r="J23" i="4" s="1"/>
  <c r="I22" i="4"/>
  <c r="H22" i="4"/>
  <c r="G22" i="4"/>
  <c r="J22" i="4" s="1"/>
  <c r="I21" i="4"/>
  <c r="H21" i="4"/>
  <c r="G21" i="4"/>
  <c r="J21" i="4" s="1"/>
  <c r="I20" i="4"/>
  <c r="H20" i="4"/>
  <c r="G20" i="4"/>
  <c r="J20" i="4" s="1"/>
  <c r="I19" i="4"/>
  <c r="H19" i="4"/>
  <c r="G19" i="4"/>
  <c r="J19" i="4" s="1"/>
  <c r="I18" i="4"/>
  <c r="H18" i="4"/>
  <c r="G18" i="4"/>
  <c r="J18" i="4" s="1"/>
  <c r="I17" i="4"/>
  <c r="H17" i="4"/>
  <c r="G17" i="4"/>
  <c r="J17" i="4" s="1"/>
  <c r="I16" i="4"/>
  <c r="H16" i="4"/>
  <c r="G16" i="4"/>
  <c r="J16" i="4" s="1"/>
  <c r="G14" i="4"/>
  <c r="J14" i="4" s="1"/>
  <c r="G13" i="4"/>
  <c r="G12" i="4"/>
  <c r="G11" i="4"/>
  <c r="J11" i="4" s="1"/>
  <c r="G10" i="4"/>
  <c r="G9" i="4"/>
  <c r="G8" i="4"/>
  <c r="G7" i="4"/>
  <c r="G112" i="4" s="1"/>
  <c r="I15" i="4"/>
  <c r="H15" i="4"/>
  <c r="I14" i="4"/>
  <c r="H14" i="4"/>
  <c r="I13" i="4"/>
  <c r="H13" i="4"/>
  <c r="J13" i="4" s="1"/>
  <c r="I12" i="4"/>
  <c r="H12" i="4"/>
  <c r="I11" i="4"/>
  <c r="H11" i="4"/>
  <c r="J10" i="4"/>
  <c r="I10" i="4"/>
  <c r="H10" i="4"/>
  <c r="I9" i="4"/>
  <c r="H9" i="4"/>
  <c r="I7" i="4"/>
  <c r="I112" i="4" s="1"/>
  <c r="I8" i="4"/>
  <c r="H7" i="4"/>
  <c r="H8" i="4"/>
  <c r="H112" i="4" l="1"/>
  <c r="J8" i="4"/>
  <c r="J12" i="4"/>
  <c r="J7" i="4"/>
  <c r="J9" i="4"/>
  <c r="J110" i="4"/>
  <c r="J109" i="4"/>
  <c r="N5" i="4"/>
  <c r="F8" i="4"/>
  <c r="J5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7" i="4"/>
  <c r="D112" i="4"/>
  <c r="E112" i="4"/>
  <c r="L9" i="4" l="1"/>
  <c r="K9" i="4"/>
  <c r="M9" i="4"/>
  <c r="L25" i="4"/>
  <c r="K25" i="4"/>
  <c r="N25" i="4" s="1"/>
  <c r="M25" i="4"/>
  <c r="M37" i="4"/>
  <c r="L37" i="4"/>
  <c r="K37" i="4"/>
  <c r="N37" i="4" s="1"/>
  <c r="L14" i="4"/>
  <c r="K14" i="4"/>
  <c r="N14" i="4" s="1"/>
  <c r="M14" i="4"/>
  <c r="M34" i="4"/>
  <c r="L34" i="4"/>
  <c r="K34" i="4"/>
  <c r="M50" i="4"/>
  <c r="L50" i="4"/>
  <c r="K50" i="4"/>
  <c r="K66" i="4"/>
  <c r="N66" i="4" s="1"/>
  <c r="M66" i="4"/>
  <c r="L66" i="4"/>
  <c r="K78" i="4"/>
  <c r="M78" i="4"/>
  <c r="L78" i="4"/>
  <c r="K86" i="4"/>
  <c r="M86" i="4"/>
  <c r="L86" i="4"/>
  <c r="K94" i="4"/>
  <c r="M94" i="4"/>
  <c r="L94" i="4"/>
  <c r="K98" i="4"/>
  <c r="M98" i="4"/>
  <c r="L98" i="4"/>
  <c r="K102" i="4"/>
  <c r="M102" i="4"/>
  <c r="L102" i="4"/>
  <c r="K106" i="4"/>
  <c r="N106" i="4" s="1"/>
  <c r="M106" i="4"/>
  <c r="L106" i="4"/>
  <c r="K110" i="4"/>
  <c r="M110" i="4"/>
  <c r="L110" i="4"/>
  <c r="J112" i="4"/>
  <c r="L17" i="4"/>
  <c r="K17" i="4"/>
  <c r="N17" i="4" s="1"/>
  <c r="M17" i="4"/>
  <c r="L18" i="4"/>
  <c r="K18" i="4"/>
  <c r="M18" i="4"/>
  <c r="L26" i="4"/>
  <c r="K26" i="4"/>
  <c r="N26" i="4" s="1"/>
  <c r="M26" i="4"/>
  <c r="M38" i="4"/>
  <c r="L38" i="4"/>
  <c r="K38" i="4"/>
  <c r="N38" i="4" s="1"/>
  <c r="M46" i="4"/>
  <c r="L46" i="4"/>
  <c r="K46" i="4"/>
  <c r="K58" i="4"/>
  <c r="N58" i="4" s="1"/>
  <c r="M58" i="4"/>
  <c r="L58" i="4"/>
  <c r="K70" i="4"/>
  <c r="M70" i="4"/>
  <c r="L70" i="4"/>
  <c r="L11" i="4"/>
  <c r="K11" i="4"/>
  <c r="M11" i="4"/>
  <c r="L15" i="4"/>
  <c r="K15" i="4"/>
  <c r="N15" i="4" s="1"/>
  <c r="M15" i="4"/>
  <c r="L19" i="4"/>
  <c r="K19" i="4"/>
  <c r="M19" i="4"/>
  <c r="L23" i="4"/>
  <c r="K23" i="4"/>
  <c r="N23" i="4" s="1"/>
  <c r="M23" i="4"/>
  <c r="L27" i="4"/>
  <c r="K27" i="4"/>
  <c r="M27" i="4"/>
  <c r="K31" i="4"/>
  <c r="M31" i="4"/>
  <c r="L31" i="4"/>
  <c r="K35" i="4"/>
  <c r="N35" i="4" s="1"/>
  <c r="M35" i="4"/>
  <c r="L35" i="4"/>
  <c r="K39" i="4"/>
  <c r="M39" i="4"/>
  <c r="L39" i="4"/>
  <c r="K43" i="4"/>
  <c r="M43" i="4"/>
  <c r="L43" i="4"/>
  <c r="K47" i="4"/>
  <c r="M47" i="4"/>
  <c r="L47" i="4"/>
  <c r="K51" i="4"/>
  <c r="N51" i="4" s="1"/>
  <c r="M51" i="4"/>
  <c r="L51" i="4"/>
  <c r="K55" i="4"/>
  <c r="M55" i="4"/>
  <c r="L55" i="4"/>
  <c r="K59" i="4"/>
  <c r="M59" i="4"/>
  <c r="L59" i="4"/>
  <c r="K63" i="4"/>
  <c r="M63" i="4"/>
  <c r="L63" i="4"/>
  <c r="K67" i="4"/>
  <c r="N67" i="4" s="1"/>
  <c r="M67" i="4"/>
  <c r="L67" i="4"/>
  <c r="K71" i="4"/>
  <c r="M71" i="4"/>
  <c r="L71" i="4"/>
  <c r="K75" i="4"/>
  <c r="M75" i="4"/>
  <c r="L75" i="4"/>
  <c r="K79" i="4"/>
  <c r="M79" i="4"/>
  <c r="L79" i="4"/>
  <c r="K83" i="4"/>
  <c r="N83" i="4" s="1"/>
  <c r="M83" i="4"/>
  <c r="L83" i="4"/>
  <c r="K87" i="4"/>
  <c r="M87" i="4"/>
  <c r="L87" i="4"/>
  <c r="K91" i="4"/>
  <c r="M91" i="4"/>
  <c r="L91" i="4"/>
  <c r="K95" i="4"/>
  <c r="M95" i="4"/>
  <c r="L95" i="4"/>
  <c r="K99" i="4"/>
  <c r="N99" i="4" s="1"/>
  <c r="M99" i="4"/>
  <c r="L99" i="4"/>
  <c r="K103" i="4"/>
  <c r="M103" i="4"/>
  <c r="L103" i="4"/>
  <c r="K107" i="4"/>
  <c r="M107" i="4"/>
  <c r="L107" i="4"/>
  <c r="K111" i="4"/>
  <c r="M111" i="4"/>
  <c r="L111" i="4"/>
  <c r="L21" i="4"/>
  <c r="K21" i="4"/>
  <c r="M21" i="4"/>
  <c r="M33" i="4"/>
  <c r="L33" i="4"/>
  <c r="K33" i="4"/>
  <c r="M45" i="4"/>
  <c r="L45" i="4"/>
  <c r="K45" i="4"/>
  <c r="N45" i="4" s="1"/>
  <c r="L10" i="4"/>
  <c r="K10" i="4"/>
  <c r="N10" i="4" s="1"/>
  <c r="M10" i="4"/>
  <c r="L22" i="4"/>
  <c r="K22" i="4"/>
  <c r="M22" i="4"/>
  <c r="M30" i="4"/>
  <c r="L30" i="4"/>
  <c r="K30" i="4"/>
  <c r="M42" i="4"/>
  <c r="L42" i="4"/>
  <c r="K42" i="4"/>
  <c r="N42" i="4" s="1"/>
  <c r="K54" i="4"/>
  <c r="M54" i="4"/>
  <c r="L54" i="4"/>
  <c r="K62" i="4"/>
  <c r="N62" i="4" s="1"/>
  <c r="M62" i="4"/>
  <c r="L62" i="4"/>
  <c r="K74" i="4"/>
  <c r="M74" i="4"/>
  <c r="L74" i="4"/>
  <c r="K82" i="4"/>
  <c r="M82" i="4"/>
  <c r="L82" i="4"/>
  <c r="K90" i="4"/>
  <c r="M90" i="4"/>
  <c r="L90" i="4"/>
  <c r="M7" i="4"/>
  <c r="K7" i="4"/>
  <c r="L7" i="4"/>
  <c r="L12" i="4"/>
  <c r="K12" i="4"/>
  <c r="N12" i="4" s="1"/>
  <c r="M12" i="4"/>
  <c r="L16" i="4"/>
  <c r="K16" i="4"/>
  <c r="M16" i="4"/>
  <c r="L20" i="4"/>
  <c r="K20" i="4"/>
  <c r="N20" i="4" s="1"/>
  <c r="M20" i="4"/>
  <c r="L24" i="4"/>
  <c r="K24" i="4"/>
  <c r="M24" i="4"/>
  <c r="L28" i="4"/>
  <c r="K28" i="4"/>
  <c r="N28" i="4" s="1"/>
  <c r="M28" i="4"/>
  <c r="L32" i="4"/>
  <c r="K32" i="4"/>
  <c r="M32" i="4"/>
  <c r="L36" i="4"/>
  <c r="K36" i="4"/>
  <c r="N36" i="4" s="1"/>
  <c r="M36" i="4"/>
  <c r="L40" i="4"/>
  <c r="K40" i="4"/>
  <c r="M40" i="4"/>
  <c r="L44" i="4"/>
  <c r="K44" i="4"/>
  <c r="N44" i="4" s="1"/>
  <c r="M44" i="4"/>
  <c r="L48" i="4"/>
  <c r="K48" i="4"/>
  <c r="M48" i="4"/>
  <c r="L52" i="4"/>
  <c r="K52" i="4"/>
  <c r="N52" i="4" s="1"/>
  <c r="M52" i="4"/>
  <c r="K56" i="4"/>
  <c r="N56" i="4" s="1"/>
  <c r="M56" i="4"/>
  <c r="L56" i="4"/>
  <c r="K60" i="4"/>
  <c r="M60" i="4"/>
  <c r="L60" i="4"/>
  <c r="K64" i="4"/>
  <c r="M64" i="4"/>
  <c r="L64" i="4"/>
  <c r="K68" i="4"/>
  <c r="M68" i="4"/>
  <c r="L68" i="4"/>
  <c r="K72" i="4"/>
  <c r="M72" i="4"/>
  <c r="L72" i="4"/>
  <c r="K76" i="4"/>
  <c r="M76" i="4"/>
  <c r="L76" i="4"/>
  <c r="K80" i="4"/>
  <c r="M80" i="4"/>
  <c r="L80" i="4"/>
  <c r="K84" i="4"/>
  <c r="M84" i="4"/>
  <c r="L84" i="4"/>
  <c r="K88" i="4"/>
  <c r="M88" i="4"/>
  <c r="L88" i="4"/>
  <c r="K92" i="4"/>
  <c r="M92" i="4"/>
  <c r="L92" i="4"/>
  <c r="K96" i="4"/>
  <c r="M96" i="4"/>
  <c r="L96" i="4"/>
  <c r="K100" i="4"/>
  <c r="M100" i="4"/>
  <c r="L100" i="4"/>
  <c r="K104" i="4"/>
  <c r="M104" i="4"/>
  <c r="L104" i="4"/>
  <c r="K108" i="4"/>
  <c r="M108" i="4"/>
  <c r="L108" i="4"/>
  <c r="L13" i="4"/>
  <c r="K13" i="4"/>
  <c r="M13" i="4"/>
  <c r="M29" i="4"/>
  <c r="L29" i="4"/>
  <c r="K29" i="4"/>
  <c r="M41" i="4"/>
  <c r="L41" i="4"/>
  <c r="K41" i="4"/>
  <c r="N41" i="4" s="1"/>
  <c r="M49" i="4"/>
  <c r="L49" i="4"/>
  <c r="K49" i="4"/>
  <c r="M53" i="4"/>
  <c r="L53" i="4"/>
  <c r="K53" i="4"/>
  <c r="N53" i="4" s="1"/>
  <c r="K57" i="4"/>
  <c r="M57" i="4"/>
  <c r="L57" i="4"/>
  <c r="K61" i="4"/>
  <c r="M61" i="4"/>
  <c r="L61" i="4"/>
  <c r="K65" i="4"/>
  <c r="M65" i="4"/>
  <c r="L65" i="4"/>
  <c r="K69" i="4"/>
  <c r="M69" i="4"/>
  <c r="L69" i="4"/>
  <c r="K73" i="4"/>
  <c r="M73" i="4"/>
  <c r="L73" i="4"/>
  <c r="K77" i="4"/>
  <c r="N77" i="4" s="1"/>
  <c r="M77" i="4"/>
  <c r="L77" i="4"/>
  <c r="K81" i="4"/>
  <c r="M81" i="4"/>
  <c r="L81" i="4"/>
  <c r="K85" i="4"/>
  <c r="M85" i="4"/>
  <c r="L85" i="4"/>
  <c r="K89" i="4"/>
  <c r="M89" i="4"/>
  <c r="L89" i="4"/>
  <c r="K93" i="4"/>
  <c r="N93" i="4" s="1"/>
  <c r="M93" i="4"/>
  <c r="L93" i="4"/>
  <c r="K97" i="4"/>
  <c r="M97" i="4"/>
  <c r="L97" i="4"/>
  <c r="K101" i="4"/>
  <c r="M101" i="4"/>
  <c r="L101" i="4"/>
  <c r="K105" i="4"/>
  <c r="M105" i="4"/>
  <c r="L105" i="4"/>
  <c r="K109" i="4"/>
  <c r="N109" i="4" s="1"/>
  <c r="M109" i="4"/>
  <c r="L109" i="4"/>
  <c r="L8" i="4"/>
  <c r="K8" i="4"/>
  <c r="N8" i="4" s="1"/>
  <c r="M8" i="4"/>
  <c r="F112" i="4"/>
  <c r="N101" i="4" l="1"/>
  <c r="N85" i="4"/>
  <c r="N69" i="4"/>
  <c r="N105" i="4"/>
  <c r="N89" i="4"/>
  <c r="N73" i="4"/>
  <c r="N57" i="4"/>
  <c r="N49" i="4"/>
  <c r="N100" i="4"/>
  <c r="N84" i="4"/>
  <c r="N68" i="4"/>
  <c r="N40" i="4"/>
  <c r="N24" i="4"/>
  <c r="K112" i="4"/>
  <c r="N7" i="4"/>
  <c r="N90" i="4"/>
  <c r="N54" i="4"/>
  <c r="N30" i="4"/>
  <c r="N22" i="4"/>
  <c r="N33" i="4"/>
  <c r="N21" i="4"/>
  <c r="N111" i="4"/>
  <c r="N95" i="4"/>
  <c r="N79" i="4"/>
  <c r="N63" i="4"/>
  <c r="N47" i="4"/>
  <c r="N31" i="4"/>
  <c r="N19" i="4"/>
  <c r="N18" i="4"/>
  <c r="N110" i="4"/>
  <c r="N94" i="4"/>
  <c r="N61" i="4"/>
  <c r="N104" i="4"/>
  <c r="N88" i="4"/>
  <c r="N72" i="4"/>
  <c r="M112" i="4"/>
  <c r="N98" i="4"/>
  <c r="N34" i="4"/>
  <c r="N97" i="4"/>
  <c r="N81" i="4"/>
  <c r="N65" i="4"/>
  <c r="N29" i="4"/>
  <c r="N13" i="4"/>
  <c r="N108" i="4"/>
  <c r="N92" i="4"/>
  <c r="N76" i="4"/>
  <c r="N60" i="4"/>
  <c r="N48" i="4"/>
  <c r="N32" i="4"/>
  <c r="N16" i="4"/>
  <c r="N74" i="4"/>
  <c r="N103" i="4"/>
  <c r="N87" i="4"/>
  <c r="N71" i="4"/>
  <c r="N55" i="4"/>
  <c r="N39" i="4"/>
  <c r="N27" i="4"/>
  <c r="N11" i="4"/>
  <c r="N70" i="4"/>
  <c r="N46" i="4"/>
  <c r="N102" i="4"/>
  <c r="N78" i="4"/>
  <c r="N50" i="4"/>
  <c r="N9" i="4"/>
  <c r="N96" i="4"/>
  <c r="N80" i="4"/>
  <c r="N64" i="4"/>
  <c r="L112" i="4"/>
  <c r="N82" i="4"/>
  <c r="N107" i="4"/>
  <c r="N91" i="4"/>
  <c r="N75" i="4"/>
  <c r="N59" i="4"/>
  <c r="N43" i="4"/>
  <c r="N86" i="4"/>
  <c r="N112" i="4" l="1"/>
</calcChain>
</file>

<file path=xl/sharedStrings.xml><?xml version="1.0" encoding="utf-8"?>
<sst xmlns="http://schemas.openxmlformats.org/spreadsheetml/2006/main" count="179" uniqueCount="150">
  <si>
    <t>№  п/п</t>
  </si>
  <si>
    <t>№ уч-ка</t>
  </si>
  <si>
    <t>ВЕРТОГРАДСКАЯ Ю</t>
  </si>
  <si>
    <t>ЯКОБИНЕЦ А.А</t>
  </si>
  <si>
    <t>СЛИВИНСКАЯ И.Г</t>
  </si>
  <si>
    <t>НЕПОМНЯЩАЯ Я.И</t>
  </si>
  <si>
    <t>ОРЛОВ В.М</t>
  </si>
  <si>
    <t>БАБАЕВ А.К</t>
  </si>
  <si>
    <t>ЧУДАКОВ В.А</t>
  </si>
  <si>
    <t>КОЗЛОВ А.А</t>
  </si>
  <si>
    <t>БАБАЕВА Е.Б</t>
  </si>
  <si>
    <t>СЛЕПЕНКОВА Т.Г</t>
  </si>
  <si>
    <t>КОВАЛЬЧУК Н.И</t>
  </si>
  <si>
    <t>КАЗАЧКИН Б.И</t>
  </si>
  <si>
    <t>ГЛУШЕНКОВ С.Н</t>
  </si>
  <si>
    <t>СКАЛОН А.В</t>
  </si>
  <si>
    <t>МАНАГАРОВА Т.А</t>
  </si>
  <si>
    <t>АБРАМОВ В.Ю</t>
  </si>
  <si>
    <t>МИГУНОВА И.А</t>
  </si>
  <si>
    <t>НАУМОВ Ф.И</t>
  </si>
  <si>
    <t>БИБИШЕВ В.Ф</t>
  </si>
  <si>
    <t>ПРОКУДИН С.А</t>
  </si>
  <si>
    <t>ПОПОВА Л.Н</t>
  </si>
  <si>
    <t>КОСТРОВ С.Н</t>
  </si>
  <si>
    <t>КУЛИКОВ В.Л</t>
  </si>
  <si>
    <t>БОЙКО В.И</t>
  </si>
  <si>
    <t>ФИЛИМОНОВ А.С</t>
  </si>
  <si>
    <t>ПОВЕРГО И.М</t>
  </si>
  <si>
    <t>ГУСЕВ Ю.А</t>
  </si>
  <si>
    <t>БРУЙ А.Г</t>
  </si>
  <si>
    <t>КОЗЛОВ Г.Н</t>
  </si>
  <si>
    <t>ЩЕГЛОВ Ю.А</t>
  </si>
  <si>
    <t>ЛЫСЕНКОВ А.Н.</t>
  </si>
  <si>
    <t>ПИНЧУК Е.А</t>
  </si>
  <si>
    <t>КЛИШИНА Е.О</t>
  </si>
  <si>
    <t>ПИЦЕНКО А.Н</t>
  </si>
  <si>
    <t>ДЗЯМКО-ГАМУЛЕЦ А.С</t>
  </si>
  <si>
    <t>ГЛАЗОВСКИЙ Н.В</t>
  </si>
  <si>
    <t>ВАЛУЕВА З.К</t>
  </si>
  <si>
    <t>КОНЕШОВ В.Н</t>
  </si>
  <si>
    <t>СЛЕПЦОВ Ю.А</t>
  </si>
  <si>
    <t>КРИВОРУЧКО М.Н</t>
  </si>
  <si>
    <t>СТЕПЧЕНКОВ М.В</t>
  </si>
  <si>
    <t>ФОКИН Б.К</t>
  </si>
  <si>
    <t>Рез.фонд</t>
  </si>
  <si>
    <t>ИТОГО</t>
  </si>
  <si>
    <t>ВАРФАЛОМЕЕВА Ю.Е</t>
  </si>
  <si>
    <t>Начислено</t>
  </si>
  <si>
    <t>Оплачено</t>
  </si>
  <si>
    <t>Долг</t>
  </si>
  <si>
    <t>Оплата взноса в резервный фонд ЖСК "Дарьин" согласно решения общего собрания</t>
  </si>
  <si>
    <t>от 17 декабря 2022 года на дату 28 февраля 2023 года.</t>
  </si>
  <si>
    <t>охрана</t>
  </si>
  <si>
    <t>электроэн</t>
  </si>
  <si>
    <t>КНС</t>
  </si>
  <si>
    <t>всего</t>
  </si>
  <si>
    <t>Оплаты</t>
  </si>
  <si>
    <t>Долги</t>
  </si>
  <si>
    <t>Наименование долга</t>
  </si>
  <si>
    <t>№</t>
  </si>
  <si>
    <t>Сумма</t>
  </si>
  <si>
    <t xml:space="preserve">ЭЛ. ЭНЕРГИЮ  </t>
  </si>
  <si>
    <t xml:space="preserve"> ЗА ЭЛ. ЭНЕРГИЮ   </t>
  </si>
  <si>
    <t xml:space="preserve"> услуги охраны  </t>
  </si>
  <si>
    <t>май-июнь 2022</t>
  </si>
  <si>
    <t>Оплата услуг по очистке КНС</t>
  </si>
  <si>
    <t>ремонт траншеи напорной КНС</t>
  </si>
  <si>
    <t>Оплата  илососной машиной</t>
  </si>
  <si>
    <t>Оплата зап частей ременту нас КНС</t>
  </si>
  <si>
    <t xml:space="preserve"> ЗА ЭЛ. ЭНЕРГИЮ  за июнь 2022г. </t>
  </si>
  <si>
    <t xml:space="preserve">ЗА ЭЛ. ЭНЕРГИЮ  за май 2022г. </t>
  </si>
  <si>
    <t xml:space="preserve"> диагностика ремонт,  скваж насоса КНС</t>
  </si>
  <si>
    <t>ООО Инко /насос</t>
  </si>
  <si>
    <t xml:space="preserve">Всего </t>
  </si>
  <si>
    <t>апрель май 2022</t>
  </si>
  <si>
    <t>Электр</t>
  </si>
  <si>
    <t>Охнана</t>
  </si>
  <si>
    <t>Период</t>
  </si>
  <si>
    <t>Расшифровка распределения резервного взноса по целевому направлению. Декабрь 2022-2023 гг</t>
  </si>
  <si>
    <t>Итоги использования резервного фонда поступивших взносов</t>
  </si>
  <si>
    <t>Поступило</t>
  </si>
  <si>
    <t>Оплачано</t>
  </si>
  <si>
    <t>Перерасход  фонда</t>
  </si>
  <si>
    <t xml:space="preserve"> Диагностика ремонт,  скваж насоса КНС</t>
  </si>
  <si>
    <t xml:space="preserve"> Услуги охраны  </t>
  </si>
  <si>
    <t>П. Е.А</t>
  </si>
  <si>
    <t>С. Г.И</t>
  </si>
  <si>
    <t>Р. Ю.В</t>
  </si>
  <si>
    <t>Ч.-С.Т.И.</t>
  </si>
  <si>
    <t xml:space="preserve">Ш. Б.И </t>
  </si>
  <si>
    <t>Б. Л.А</t>
  </si>
  <si>
    <t>Б. Д.А</t>
  </si>
  <si>
    <t>П.  О.В</t>
  </si>
  <si>
    <t>А. А.Ф</t>
  </si>
  <si>
    <t>М. И.В</t>
  </si>
  <si>
    <t>К. В.Ф</t>
  </si>
  <si>
    <t>А. С.Е</t>
  </si>
  <si>
    <t>П. В.М</t>
  </si>
  <si>
    <t>А</t>
  </si>
  <si>
    <t>М. В.Н</t>
  </si>
  <si>
    <t>У.И.Г</t>
  </si>
  <si>
    <t>М. О</t>
  </si>
  <si>
    <t>К. В.Н</t>
  </si>
  <si>
    <t>К. А.В</t>
  </si>
  <si>
    <t>Д. В.Ю</t>
  </si>
  <si>
    <t>С. И.С</t>
  </si>
  <si>
    <t>М. Н.А</t>
  </si>
  <si>
    <t>К. А.М</t>
  </si>
  <si>
    <t>Д. А.Л</t>
  </si>
  <si>
    <t>К. Н.В</t>
  </si>
  <si>
    <t>Г. Н.И</t>
  </si>
  <si>
    <t>Р. М.М</t>
  </si>
  <si>
    <t>О. М.А</t>
  </si>
  <si>
    <t>М. О.Ю</t>
  </si>
  <si>
    <t>К.Л.Ф</t>
  </si>
  <si>
    <t>К. Е</t>
  </si>
  <si>
    <t>А. Н.А</t>
  </si>
  <si>
    <t>П. И.Г</t>
  </si>
  <si>
    <t>Б. А.А</t>
  </si>
  <si>
    <t>П. А.С</t>
  </si>
  <si>
    <t>З. Т.К</t>
  </si>
  <si>
    <t>Ф. М.Д</t>
  </si>
  <si>
    <t>К. А.Ф</t>
  </si>
  <si>
    <t>Б. О.Л</t>
  </si>
  <si>
    <t>Ф. Д.А</t>
  </si>
  <si>
    <t>Д. А.А</t>
  </si>
  <si>
    <t>Г. М.А</t>
  </si>
  <si>
    <t>О. М.В</t>
  </si>
  <si>
    <t>Б. Б.Л</t>
  </si>
  <si>
    <t>Р. В.И</t>
  </si>
  <si>
    <t>С. Т.О</t>
  </si>
  <si>
    <t>К. В.А</t>
  </si>
  <si>
    <t>Л. А.Д</t>
  </si>
  <si>
    <t>И. И.В</t>
  </si>
  <si>
    <t>К. И.В</t>
  </si>
  <si>
    <t>Г. А.Л</t>
  </si>
  <si>
    <t>К. Ю.А</t>
  </si>
  <si>
    <t>К. Е.А</t>
  </si>
  <si>
    <t>В. И.И</t>
  </si>
  <si>
    <t>Е. Л</t>
  </si>
  <si>
    <t>Л. М.Т</t>
  </si>
  <si>
    <t>С. О.В</t>
  </si>
  <si>
    <t>И. Л.В</t>
  </si>
  <si>
    <t>П. М.Ю.</t>
  </si>
  <si>
    <t>Ц. Н.И</t>
  </si>
  <si>
    <t>М. Ю.Ю</t>
  </si>
  <si>
    <t xml:space="preserve"> услуг по  КНС</t>
  </si>
  <si>
    <t>Ремонт траншеи КНС</t>
  </si>
  <si>
    <t xml:space="preserve">Оплата  илососа </t>
  </si>
  <si>
    <t>зап час ременту  КНС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</si>
</sst>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b/>
      <sz val="11"/>
      <color indexed="48"/>
      <name val="Arial Cyr"/>
      <charset val="204"/>
    </font>
    <font>
      <b/>
      <i/>
      <sz val="11"/>
      <color indexed="48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i/>
      <sz val="11"/>
      <color rgb="FFC00000"/>
      <name val="Arial Cyr"/>
      <charset val="204"/>
    </font>
    <font>
      <i/>
      <sz val="11"/>
      <color rgb="FFFF0000"/>
      <name val="Arial Cyr"/>
      <charset val="204"/>
    </font>
    <font>
      <sz val="11"/>
      <color rgb="FFFF0000"/>
      <name val="Arial Cyr"/>
      <charset val="204"/>
    </font>
    <font>
      <sz val="11"/>
      <color theme="1"/>
      <name val="Calibri"/>
      <family val="2"/>
      <scheme val="minor"/>
    </font>
    <font>
      <i/>
      <sz val="11"/>
      <color theme="1"/>
      <name val="Arial Cyr"/>
      <charset val="204"/>
    </font>
    <font>
      <u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0">
    <xf numFmtId="0" fontId="0" fillId="0" borderId="0" xfId="0"/>
    <xf numFmtId="0" fontId="3" fillId="4" borderId="5" xfId="0" applyFont="1" applyFill="1" applyBorder="1"/>
    <xf numFmtId="4" fontId="3" fillId="4" borderId="5" xfId="0" applyNumberFormat="1" applyFont="1" applyFill="1" applyBorder="1"/>
    <xf numFmtId="0" fontId="4" fillId="0" borderId="27" xfId="0" applyFont="1" applyFill="1" applyBorder="1"/>
    <xf numFmtId="4" fontId="5" fillId="0" borderId="0" xfId="0" applyNumberFormat="1" applyFont="1" applyFill="1"/>
    <xf numFmtId="0" fontId="5" fillId="0" borderId="0" xfId="0" applyFont="1" applyFill="1"/>
    <xf numFmtId="0" fontId="0" fillId="0" borderId="5" xfId="0" applyBorder="1"/>
    <xf numFmtId="17" fontId="0" fillId="0" borderId="5" xfId="0" applyNumberFormat="1" applyBorder="1"/>
    <xf numFmtId="4" fontId="0" fillId="0" borderId="5" xfId="0" applyNumberFormat="1" applyBorder="1"/>
    <xf numFmtId="0" fontId="0" fillId="6" borderId="5" xfId="0" applyFill="1" applyBorder="1"/>
    <xf numFmtId="0" fontId="0" fillId="4" borderId="5" xfId="0" applyFill="1" applyBorder="1"/>
    <xf numFmtId="0" fontId="0" fillId="7" borderId="5" xfId="0" applyFill="1" applyBorder="1"/>
    <xf numFmtId="0" fontId="3" fillId="7" borderId="5" xfId="0" applyFont="1" applyFill="1" applyBorder="1"/>
    <xf numFmtId="4" fontId="3" fillId="7" borderId="5" xfId="0" applyNumberFormat="1" applyFont="1" applyFill="1" applyBorder="1"/>
    <xf numFmtId="0" fontId="3" fillId="6" borderId="5" xfId="0" applyFont="1" applyFill="1" applyBorder="1"/>
    <xf numFmtId="4" fontId="3" fillId="6" borderId="5" xfId="0" applyNumberFormat="1" applyFont="1" applyFill="1" applyBorder="1"/>
    <xf numFmtId="0" fontId="0" fillId="0" borderId="28" xfId="0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/>
    <xf numFmtId="0" fontId="7" fillId="0" borderId="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9" xfId="0" applyFont="1" applyBorder="1"/>
    <xf numFmtId="0" fontId="12" fillId="0" borderId="5" xfId="0" applyFont="1" applyBorder="1"/>
    <xf numFmtId="0" fontId="12" fillId="0" borderId="10" xfId="0" applyFont="1" applyBorder="1"/>
    <xf numFmtId="0" fontId="12" fillId="0" borderId="14" xfId="0" applyFont="1" applyBorder="1"/>
    <xf numFmtId="0" fontId="12" fillId="0" borderId="0" xfId="0" applyFont="1" applyBorder="1"/>
    <xf numFmtId="0" fontId="7" fillId="0" borderId="3" xfId="0" applyFont="1" applyBorder="1"/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/>
    <xf numFmtId="43" fontId="12" fillId="5" borderId="9" xfId="1" applyFont="1" applyFill="1" applyBorder="1"/>
    <xf numFmtId="43" fontId="12" fillId="5" borderId="5" xfId="1" applyFont="1" applyFill="1" applyBorder="1"/>
    <xf numFmtId="43" fontId="12" fillId="5" borderId="10" xfId="1" applyFont="1" applyFill="1" applyBorder="1"/>
    <xf numFmtId="43" fontId="12" fillId="5" borderId="14" xfId="1" applyFont="1" applyFill="1" applyBorder="1"/>
    <xf numFmtId="0" fontId="7" fillId="0" borderId="2" xfId="0" applyFont="1" applyBorder="1"/>
    <xf numFmtId="0" fontId="12" fillId="0" borderId="5" xfId="0" applyFont="1" applyBorder="1" applyAlignment="1">
      <alignment horizontal="center"/>
    </xf>
    <xf numFmtId="10" fontId="12" fillId="5" borderId="9" xfId="0" applyNumberFormat="1" applyFont="1" applyFill="1" applyBorder="1" applyAlignment="1">
      <alignment horizontal="center"/>
    </xf>
    <xf numFmtId="10" fontId="12" fillId="5" borderId="5" xfId="0" applyNumberFormat="1" applyFont="1" applyFill="1" applyBorder="1" applyAlignment="1">
      <alignment horizontal="center"/>
    </xf>
    <xf numFmtId="10" fontId="12" fillId="5" borderId="5" xfId="0" applyNumberFormat="1" applyFont="1" applyFill="1" applyBorder="1"/>
    <xf numFmtId="0" fontId="12" fillId="5" borderId="10" xfId="0" applyFont="1" applyFill="1" applyBorder="1" applyAlignment="1">
      <alignment horizontal="center"/>
    </xf>
    <xf numFmtId="10" fontId="12" fillId="5" borderId="1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43" fontId="7" fillId="0" borderId="5" xfId="1" applyNumberFormat="1" applyFont="1" applyBorder="1" applyAlignment="1">
      <alignment horizontal="center"/>
    </xf>
    <xf numFmtId="43" fontId="7" fillId="3" borderId="5" xfId="1" applyNumberFormat="1" applyFont="1" applyFill="1" applyBorder="1" applyAlignment="1">
      <alignment horizontal="center"/>
    </xf>
    <xf numFmtId="43" fontId="7" fillId="0" borderId="10" xfId="1" applyNumberFormat="1" applyFont="1" applyBorder="1" applyAlignment="1">
      <alignment horizontal="center"/>
    </xf>
    <xf numFmtId="43" fontId="7" fillId="0" borderId="9" xfId="1" applyNumberFormat="1" applyFont="1" applyBorder="1" applyAlignment="1">
      <alignment horizontal="center"/>
    </xf>
    <xf numFmtId="43" fontId="7" fillId="0" borderId="14" xfId="1" applyNumberFormat="1" applyFont="1" applyBorder="1" applyAlignment="1">
      <alignment horizontal="center"/>
    </xf>
    <xf numFmtId="43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43" fontId="7" fillId="4" borderId="5" xfId="1" applyNumberFormat="1" applyFont="1" applyFill="1" applyBorder="1" applyAlignment="1">
      <alignment horizontal="center"/>
    </xf>
    <xf numFmtId="43" fontId="7" fillId="4" borderId="10" xfId="1" applyNumberFormat="1" applyFont="1" applyFill="1" applyBorder="1" applyAlignment="1">
      <alignment horizontal="center"/>
    </xf>
    <xf numFmtId="43" fontId="7" fillId="4" borderId="9" xfId="1" applyNumberFormat="1" applyFont="1" applyFill="1" applyBorder="1" applyAlignment="1">
      <alignment horizontal="center"/>
    </xf>
    <xf numFmtId="43" fontId="7" fillId="4" borderId="14" xfId="1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43" fontId="7" fillId="0" borderId="11" xfId="1" applyNumberFormat="1" applyFont="1" applyBorder="1" applyAlignment="1">
      <alignment horizontal="center"/>
    </xf>
    <xf numFmtId="43" fontId="7" fillId="3" borderId="11" xfId="1" applyNumberFormat="1" applyFont="1" applyFill="1" applyBorder="1" applyAlignment="1">
      <alignment horizontal="center"/>
    </xf>
    <xf numFmtId="43" fontId="7" fillId="0" borderId="12" xfId="1" applyNumberFormat="1" applyFont="1" applyBorder="1" applyAlignment="1">
      <alignment horizontal="center"/>
    </xf>
    <xf numFmtId="43" fontId="7" fillId="0" borderId="16" xfId="1" applyNumberFormat="1" applyFont="1" applyBorder="1" applyAlignment="1">
      <alignment horizontal="center"/>
    </xf>
    <xf numFmtId="43" fontId="7" fillId="0" borderId="15" xfId="1" applyNumberFormat="1" applyFont="1" applyBorder="1" applyAlignment="1">
      <alignment horizontal="center"/>
    </xf>
    <xf numFmtId="43" fontId="7" fillId="0" borderId="17" xfId="1" applyNumberFormat="1" applyFont="1" applyBorder="1" applyAlignment="1">
      <alignment horizontal="center"/>
    </xf>
    <xf numFmtId="43" fontId="7" fillId="0" borderId="18" xfId="1" applyNumberFormat="1" applyFont="1" applyBorder="1" applyAlignment="1">
      <alignment horizontal="center"/>
    </xf>
    <xf numFmtId="0" fontId="14" fillId="5" borderId="4" xfId="0" applyFont="1" applyFill="1" applyBorder="1"/>
    <xf numFmtId="0" fontId="15" fillId="5" borderId="6" xfId="0" applyFont="1" applyFill="1" applyBorder="1" applyAlignment="1">
      <alignment horizontal="center"/>
    </xf>
    <xf numFmtId="43" fontId="14" fillId="5" borderId="19" xfId="1" applyNumberFormat="1" applyFont="1" applyFill="1" applyBorder="1" applyAlignment="1">
      <alignment horizontal="center"/>
    </xf>
    <xf numFmtId="43" fontId="16" fillId="5" borderId="20" xfId="1" applyNumberFormat="1" applyFont="1" applyFill="1" applyBorder="1" applyAlignment="1">
      <alignment horizontal="center"/>
    </xf>
    <xf numFmtId="43" fontId="14" fillId="5" borderId="21" xfId="1" applyNumberFormat="1" applyFont="1" applyFill="1" applyBorder="1" applyAlignment="1">
      <alignment horizontal="center"/>
    </xf>
    <xf numFmtId="43" fontId="14" fillId="5" borderId="22" xfId="1" applyNumberFormat="1" applyFont="1" applyFill="1" applyBorder="1" applyAlignment="1">
      <alignment horizontal="center"/>
    </xf>
    <xf numFmtId="43" fontId="14" fillId="5" borderId="20" xfId="1" applyNumberFormat="1" applyFont="1" applyFill="1" applyBorder="1" applyAlignment="1">
      <alignment horizontal="center"/>
    </xf>
    <xf numFmtId="43" fontId="15" fillId="5" borderId="20" xfId="1" applyNumberFormat="1" applyFont="1" applyFill="1" applyBorder="1" applyAlignment="1">
      <alignment horizontal="center"/>
    </xf>
    <xf numFmtId="43" fontId="17" fillId="5" borderId="23" xfId="1" applyNumberFormat="1" applyFont="1" applyFill="1" applyBorder="1" applyAlignment="1">
      <alignment horizontal="center"/>
    </xf>
    <xf numFmtId="43" fontId="14" fillId="5" borderId="23" xfId="1" applyNumberFormat="1" applyFont="1" applyFill="1" applyBorder="1" applyAlignment="1">
      <alignment horizontal="center"/>
    </xf>
    <xf numFmtId="0" fontId="7" fillId="0" borderId="0" xfId="0" applyFont="1" applyBorder="1"/>
    <xf numFmtId="0" fontId="18" fillId="0" borderId="0" xfId="0" applyFont="1" applyBorder="1"/>
    <xf numFmtId="0" fontId="7" fillId="0" borderId="0" xfId="0" applyFont="1" applyFill="1" applyBorder="1"/>
    <xf numFmtId="0" fontId="7" fillId="0" borderId="2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7" borderId="5" xfId="0" applyFont="1" applyFill="1" applyBorder="1"/>
    <xf numFmtId="0" fontId="7" fillId="6" borderId="5" xfId="0" applyFont="1" applyFill="1" applyBorder="1"/>
    <xf numFmtId="0" fontId="7" fillId="4" borderId="5" xfId="0" applyFont="1" applyFill="1" applyBorder="1"/>
    <xf numFmtId="0" fontId="19" fillId="7" borderId="5" xfId="0" applyFont="1" applyFill="1" applyBorder="1" applyAlignment="1">
      <alignment horizontal="center"/>
    </xf>
    <xf numFmtId="4" fontId="19" fillId="7" borderId="5" xfId="0" applyNumberFormat="1" applyFont="1" applyFill="1" applyBorder="1"/>
    <xf numFmtId="17" fontId="7" fillId="0" borderId="5" xfId="0" applyNumberFormat="1" applyFont="1" applyBorder="1"/>
    <xf numFmtId="4" fontId="7" fillId="0" borderId="5" xfId="0" applyNumberFormat="1" applyFont="1" applyBorder="1"/>
    <xf numFmtId="0" fontId="19" fillId="6" borderId="5" xfId="0" applyFont="1" applyFill="1" applyBorder="1" applyAlignment="1">
      <alignment horizontal="center"/>
    </xf>
    <xf numFmtId="4" fontId="19" fillId="6" borderId="5" xfId="0" applyNumberFormat="1" applyFont="1" applyFill="1" applyBorder="1"/>
    <xf numFmtId="0" fontId="19" fillId="4" borderId="5" xfId="0" applyFont="1" applyFill="1" applyBorder="1" applyAlignment="1">
      <alignment horizontal="center"/>
    </xf>
    <xf numFmtId="4" fontId="19" fillId="4" borderId="5" xfId="0" applyNumberFormat="1" applyFont="1" applyFill="1" applyBorder="1"/>
    <xf numFmtId="0" fontId="19" fillId="4" borderId="5" xfId="0" applyFont="1" applyFill="1" applyBorder="1" applyAlignment="1"/>
    <xf numFmtId="0" fontId="19" fillId="6" borderId="5" xfId="0" applyFont="1" applyFill="1" applyBorder="1" applyAlignment="1"/>
    <xf numFmtId="0" fontId="6" fillId="0" borderId="27" xfId="0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7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43" fontId="20" fillId="5" borderId="23" xfId="1" applyNumberFormat="1" applyFont="1" applyFill="1" applyBorder="1" applyAlignment="1">
      <alignment horizontal="center"/>
    </xf>
    <xf numFmtId="4" fontId="21" fillId="0" borderId="0" xfId="0" applyNumberFormat="1" applyFont="1"/>
    <xf numFmtId="0" fontId="21" fillId="0" borderId="0" xfId="0" applyFont="1"/>
    <xf numFmtId="0" fontId="7" fillId="0" borderId="30" xfId="0" applyFont="1" applyBorder="1" applyAlignment="1">
      <alignment horizontal="center"/>
    </xf>
    <xf numFmtId="43" fontId="7" fillId="0" borderId="5" xfId="0" applyNumberFormat="1" applyFont="1" applyBorder="1"/>
    <xf numFmtId="43" fontId="18" fillId="0" borderId="5" xfId="0" applyNumberFormat="1" applyFont="1" applyBorder="1"/>
    <xf numFmtId="0" fontId="8" fillId="0" borderId="0" xfId="0" applyFont="1" applyAlignment="1">
      <alignment horizontal="center"/>
    </xf>
    <xf numFmtId="43" fontId="11" fillId="0" borderId="0" xfId="0" applyNumberFormat="1" applyFont="1"/>
    <xf numFmtId="0" fontId="8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7"/>
  <sheetViews>
    <sheetView tabSelected="1" topLeftCell="A109" workbookViewId="0">
      <selection activeCell="J124" sqref="J124"/>
    </sheetView>
  </sheetViews>
  <sheetFormatPr defaultColWidth="8.85546875" defaultRowHeight="14.25" x14ac:dyDescent="0.2"/>
  <cols>
    <col min="1" max="1" width="4.42578125" style="17" customWidth="1"/>
    <col min="2" max="2" width="5.28515625" style="17" customWidth="1"/>
    <col min="3" max="3" width="25.85546875" style="17" bestFit="1" customWidth="1"/>
    <col min="4" max="4" width="16.85546875" style="17" bestFit="1" customWidth="1"/>
    <col min="5" max="5" width="17.5703125" style="17" bestFit="1" customWidth="1"/>
    <col min="6" max="7" width="16.85546875" style="17" bestFit="1" customWidth="1"/>
    <col min="8" max="8" width="16.28515625" style="17" bestFit="1" customWidth="1"/>
    <col min="9" max="10" width="16.85546875" style="17" bestFit="1" customWidth="1"/>
    <col min="11" max="13" width="16.28515625" style="17" bestFit="1" customWidth="1"/>
    <col min="14" max="14" width="16.85546875" style="17" bestFit="1" customWidth="1"/>
    <col min="15" max="15" width="7.42578125" style="17" customWidth="1"/>
    <col min="16" max="16" width="4.140625" style="17" customWidth="1"/>
    <col min="17" max="17" width="8" style="17" customWidth="1"/>
    <col min="18" max="18" width="7" style="17" customWidth="1"/>
    <col min="19" max="19" width="5" style="17" customWidth="1"/>
    <col min="20" max="20" width="6.85546875" style="17" customWidth="1"/>
    <col min="21" max="21" width="7.28515625" style="17" customWidth="1"/>
    <col min="22" max="22" width="6" style="17" customWidth="1"/>
    <col min="23" max="23" width="8.28515625" style="17" customWidth="1"/>
    <col min="24" max="24" width="7.140625" style="17" customWidth="1"/>
    <col min="25" max="16384" width="8.85546875" style="17"/>
  </cols>
  <sheetData>
    <row r="1" spans="1:24" ht="15" thickBot="1" x14ac:dyDescent="0.25"/>
    <row r="2" spans="1:24" ht="15" thickBot="1" x14ac:dyDescent="0.25">
      <c r="A2" s="18" t="s">
        <v>50</v>
      </c>
      <c r="B2" s="18"/>
      <c r="C2" s="18"/>
      <c r="D2" s="18"/>
      <c r="E2" s="18"/>
      <c r="F2" s="18"/>
      <c r="G2" s="19"/>
    </row>
    <row r="3" spans="1:24" ht="15.75" thickBot="1" x14ac:dyDescent="0.3">
      <c r="B3" s="20" t="s">
        <v>51</v>
      </c>
      <c r="C3" s="21"/>
      <c r="D3" s="21"/>
      <c r="E3" s="21"/>
      <c r="F3" s="22"/>
      <c r="G3" s="23" t="s">
        <v>56</v>
      </c>
      <c r="H3" s="24"/>
      <c r="I3" s="24"/>
      <c r="J3" s="25"/>
      <c r="K3" s="26" t="s">
        <v>57</v>
      </c>
      <c r="L3" s="24"/>
      <c r="M3" s="24"/>
      <c r="N3" s="25"/>
    </row>
    <row r="4" spans="1:24" ht="15" x14ac:dyDescent="0.25">
      <c r="A4" s="27" t="s">
        <v>0</v>
      </c>
      <c r="B4" s="28" t="s">
        <v>1</v>
      </c>
      <c r="C4" s="29"/>
      <c r="D4" s="30" t="s">
        <v>44</v>
      </c>
      <c r="E4" s="30"/>
      <c r="F4" s="31"/>
      <c r="G4" s="32" t="s">
        <v>53</v>
      </c>
      <c r="H4" s="33" t="s">
        <v>52</v>
      </c>
      <c r="I4" s="33" t="s">
        <v>54</v>
      </c>
      <c r="J4" s="34" t="s">
        <v>55</v>
      </c>
      <c r="K4" s="35" t="s">
        <v>53</v>
      </c>
      <c r="L4" s="33" t="s">
        <v>52</v>
      </c>
      <c r="M4" s="33" t="s">
        <v>54</v>
      </c>
      <c r="N4" s="34" t="s">
        <v>55</v>
      </c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5" x14ac:dyDescent="0.25">
      <c r="A5" s="37"/>
      <c r="B5" s="38"/>
      <c r="C5" s="39"/>
      <c r="D5" s="40" t="s">
        <v>47</v>
      </c>
      <c r="E5" s="40" t="s">
        <v>48</v>
      </c>
      <c r="F5" s="41" t="s">
        <v>49</v>
      </c>
      <c r="G5" s="42">
        <v>2750000</v>
      </c>
      <c r="H5" s="43">
        <v>1000000</v>
      </c>
      <c r="I5" s="43">
        <v>1500000</v>
      </c>
      <c r="J5" s="44">
        <f>G5+H5+I5</f>
        <v>5250000</v>
      </c>
      <c r="K5" s="45">
        <v>2750000</v>
      </c>
      <c r="L5" s="43">
        <v>1000000</v>
      </c>
      <c r="M5" s="43">
        <v>1500000</v>
      </c>
      <c r="N5" s="44">
        <f>K5+L5+M5</f>
        <v>5250000</v>
      </c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15.75" thickBot="1" x14ac:dyDescent="0.3">
      <c r="A6" s="46"/>
      <c r="B6" s="38"/>
      <c r="C6" s="39"/>
      <c r="D6" s="47"/>
      <c r="E6" s="47"/>
      <c r="F6" s="34"/>
      <c r="G6" s="48">
        <v>0.52380000000000004</v>
      </c>
      <c r="H6" s="49">
        <v>0.19</v>
      </c>
      <c r="I6" s="50">
        <v>0.28620000000000001</v>
      </c>
      <c r="J6" s="51">
        <v>52500</v>
      </c>
      <c r="K6" s="52">
        <v>0.52380000000000004</v>
      </c>
      <c r="L6" s="49">
        <v>0.19</v>
      </c>
      <c r="M6" s="50">
        <v>0.28620000000000001</v>
      </c>
      <c r="N6" s="51">
        <v>52500</v>
      </c>
      <c r="O6" s="36"/>
      <c r="P6" s="53"/>
      <c r="Q6" s="53"/>
      <c r="R6" s="36"/>
      <c r="S6" s="53"/>
      <c r="T6" s="53"/>
      <c r="U6" s="36"/>
      <c r="V6" s="53"/>
      <c r="W6" s="53"/>
      <c r="X6" s="36"/>
    </row>
    <row r="7" spans="1:24" ht="15" x14ac:dyDescent="0.25">
      <c r="A7" s="54">
        <v>1</v>
      </c>
      <c r="B7" s="55">
        <v>1</v>
      </c>
      <c r="C7" s="56" t="s">
        <v>85</v>
      </c>
      <c r="D7" s="57">
        <v>50000</v>
      </c>
      <c r="E7" s="58">
        <v>50000</v>
      </c>
      <c r="F7" s="59">
        <f>D7-E7</f>
        <v>0</v>
      </c>
      <c r="G7" s="60">
        <f>E7*$G$6</f>
        <v>26190.000000000004</v>
      </c>
      <c r="H7" s="57">
        <f t="shared" ref="H7" si="0">E7*$H$6</f>
        <v>9500</v>
      </c>
      <c r="I7" s="57">
        <f>E7*$I$6</f>
        <v>14310</v>
      </c>
      <c r="J7" s="59">
        <f>SUM(G7:I7)</f>
        <v>50000</v>
      </c>
      <c r="K7" s="61">
        <f>F7*$K$6</f>
        <v>0</v>
      </c>
      <c r="L7" s="57">
        <f>F7*$L$6</f>
        <v>0</v>
      </c>
      <c r="M7" s="57">
        <f>F7*$M$6</f>
        <v>0</v>
      </c>
      <c r="N7" s="59">
        <f>SUM(K7:M7)</f>
        <v>0</v>
      </c>
      <c r="O7" s="62"/>
      <c r="P7" s="63"/>
      <c r="Q7" s="63"/>
      <c r="R7" s="63"/>
      <c r="S7" s="63"/>
      <c r="T7" s="63"/>
      <c r="U7" s="63"/>
      <c r="V7" s="63"/>
      <c r="W7" s="63"/>
      <c r="X7" s="63"/>
    </row>
    <row r="8" spans="1:24" ht="15.75" thickBot="1" x14ac:dyDescent="0.3">
      <c r="A8" s="54">
        <v>4</v>
      </c>
      <c r="B8" s="55">
        <v>4</v>
      </c>
      <c r="C8" s="56" t="s">
        <v>86</v>
      </c>
      <c r="D8" s="57">
        <v>50000</v>
      </c>
      <c r="E8" s="58">
        <v>50000</v>
      </c>
      <c r="F8" s="59">
        <f t="shared" ref="F8:F67" si="1">D8-E8</f>
        <v>0</v>
      </c>
      <c r="G8" s="60">
        <f t="shared" ref="G8:G14" si="2">E8*$G$6</f>
        <v>26190.000000000004</v>
      </c>
      <c r="H8" s="57">
        <f>E8*$H$6</f>
        <v>9500</v>
      </c>
      <c r="I8" s="57">
        <f>E8*$I$6</f>
        <v>14310</v>
      </c>
      <c r="J8" s="59">
        <f>SUM(G8:I8)</f>
        <v>50000</v>
      </c>
      <c r="K8" s="61">
        <f t="shared" ref="K8:K71" si="3">F8*$K$6</f>
        <v>0</v>
      </c>
      <c r="L8" s="57">
        <f t="shared" ref="L8:L71" si="4">F8*$L$6</f>
        <v>0</v>
      </c>
      <c r="M8" s="57">
        <f t="shared" ref="M8:M71" si="5">F8*$M$6</f>
        <v>0</v>
      </c>
      <c r="N8" s="59">
        <f t="shared" ref="N8:N71" si="6">SUM(K8:M8)</f>
        <v>0</v>
      </c>
      <c r="O8" s="62"/>
      <c r="P8" s="63"/>
      <c r="Q8" s="63"/>
      <c r="R8" s="63"/>
      <c r="S8" s="63"/>
      <c r="T8" s="63"/>
      <c r="U8" s="63"/>
      <c r="V8" s="63"/>
      <c r="W8" s="63"/>
      <c r="X8" s="63"/>
    </row>
    <row r="9" spans="1:24" ht="15.75" thickBot="1" x14ac:dyDescent="0.3">
      <c r="A9" s="64">
        <v>5</v>
      </c>
      <c r="B9" s="55">
        <v>5</v>
      </c>
      <c r="C9" s="56" t="s">
        <v>87</v>
      </c>
      <c r="D9" s="57">
        <v>50000</v>
      </c>
      <c r="E9" s="58">
        <v>50000</v>
      </c>
      <c r="F9" s="59">
        <f t="shared" si="1"/>
        <v>0</v>
      </c>
      <c r="G9" s="60">
        <f t="shared" si="2"/>
        <v>26190.000000000004</v>
      </c>
      <c r="H9" s="57">
        <f t="shared" ref="H9:H15" si="7">E9*$H$6</f>
        <v>9500</v>
      </c>
      <c r="I9" s="57">
        <f t="shared" ref="I9:I15" si="8">E9*$I$6</f>
        <v>14310</v>
      </c>
      <c r="J9" s="59">
        <f t="shared" ref="J9:J72" si="9">SUM(G9:I9)</f>
        <v>50000</v>
      </c>
      <c r="K9" s="61">
        <f t="shared" si="3"/>
        <v>0</v>
      </c>
      <c r="L9" s="57">
        <f t="shared" si="4"/>
        <v>0</v>
      </c>
      <c r="M9" s="57">
        <f t="shared" si="5"/>
        <v>0</v>
      </c>
      <c r="N9" s="59">
        <f t="shared" si="6"/>
        <v>0</v>
      </c>
      <c r="O9" s="62"/>
      <c r="P9" s="63"/>
      <c r="Q9" s="63"/>
      <c r="R9" s="63"/>
      <c r="S9" s="63"/>
      <c r="T9" s="63"/>
      <c r="U9" s="63"/>
      <c r="V9" s="63"/>
      <c r="W9" s="63"/>
      <c r="X9" s="63"/>
    </row>
    <row r="10" spans="1:24" ht="15.75" thickBot="1" x14ac:dyDescent="0.3">
      <c r="A10" s="64">
        <v>7</v>
      </c>
      <c r="B10" s="65">
        <v>7</v>
      </c>
      <c r="C10" s="66" t="s">
        <v>88</v>
      </c>
      <c r="D10" s="67">
        <v>50000</v>
      </c>
      <c r="E10" s="67"/>
      <c r="F10" s="68">
        <f t="shared" si="1"/>
        <v>50000</v>
      </c>
      <c r="G10" s="69">
        <f t="shared" si="2"/>
        <v>0</v>
      </c>
      <c r="H10" s="67">
        <f t="shared" si="7"/>
        <v>0</v>
      </c>
      <c r="I10" s="67">
        <f t="shared" si="8"/>
        <v>0</v>
      </c>
      <c r="J10" s="68">
        <f t="shared" si="9"/>
        <v>0</v>
      </c>
      <c r="K10" s="70">
        <f t="shared" si="3"/>
        <v>26190.000000000004</v>
      </c>
      <c r="L10" s="67">
        <f t="shared" si="4"/>
        <v>9500</v>
      </c>
      <c r="M10" s="67">
        <f t="shared" si="5"/>
        <v>14310</v>
      </c>
      <c r="N10" s="68">
        <f t="shared" si="6"/>
        <v>50000</v>
      </c>
      <c r="O10" s="62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15.75" thickBot="1" x14ac:dyDescent="0.3">
      <c r="A11" s="54">
        <v>8</v>
      </c>
      <c r="B11" s="55">
        <v>8</v>
      </c>
      <c r="C11" s="56" t="s">
        <v>89</v>
      </c>
      <c r="D11" s="57">
        <v>50000</v>
      </c>
      <c r="E11" s="58"/>
      <c r="F11" s="59">
        <f t="shared" si="1"/>
        <v>50000</v>
      </c>
      <c r="G11" s="60">
        <f t="shared" si="2"/>
        <v>0</v>
      </c>
      <c r="H11" s="57">
        <f t="shared" si="7"/>
        <v>0</v>
      </c>
      <c r="I11" s="57">
        <f t="shared" si="8"/>
        <v>0</v>
      </c>
      <c r="J11" s="59">
        <f t="shared" si="9"/>
        <v>0</v>
      </c>
      <c r="K11" s="61">
        <f t="shared" si="3"/>
        <v>26190.000000000004</v>
      </c>
      <c r="L11" s="57">
        <f t="shared" si="4"/>
        <v>9500</v>
      </c>
      <c r="M11" s="57">
        <f t="shared" si="5"/>
        <v>14310</v>
      </c>
      <c r="N11" s="59">
        <f t="shared" si="6"/>
        <v>50000</v>
      </c>
      <c r="O11" s="62"/>
      <c r="P11" s="63"/>
      <c r="Q11" s="63"/>
      <c r="R11" s="63"/>
      <c r="S11" s="63"/>
      <c r="T11" s="63"/>
      <c r="U11" s="63"/>
      <c r="V11" s="63"/>
      <c r="W11" s="63"/>
      <c r="X11" s="63"/>
    </row>
    <row r="12" spans="1:24" ht="15.75" thickBot="1" x14ac:dyDescent="0.3">
      <c r="A12" s="64">
        <v>9</v>
      </c>
      <c r="B12" s="55">
        <v>9</v>
      </c>
      <c r="C12" s="56" t="s">
        <v>90</v>
      </c>
      <c r="D12" s="57">
        <v>50000</v>
      </c>
      <c r="E12" s="58">
        <v>50000</v>
      </c>
      <c r="F12" s="59">
        <f t="shared" si="1"/>
        <v>0</v>
      </c>
      <c r="G12" s="60">
        <f t="shared" si="2"/>
        <v>26190.000000000004</v>
      </c>
      <c r="H12" s="57">
        <f t="shared" si="7"/>
        <v>9500</v>
      </c>
      <c r="I12" s="57">
        <f t="shared" si="8"/>
        <v>14310</v>
      </c>
      <c r="J12" s="59">
        <f t="shared" si="9"/>
        <v>50000</v>
      </c>
      <c r="K12" s="61">
        <f t="shared" si="3"/>
        <v>0</v>
      </c>
      <c r="L12" s="57">
        <f t="shared" si="4"/>
        <v>0</v>
      </c>
      <c r="M12" s="57">
        <f t="shared" si="5"/>
        <v>0</v>
      </c>
      <c r="N12" s="59">
        <f t="shared" si="6"/>
        <v>0</v>
      </c>
      <c r="O12" s="62"/>
      <c r="P12" s="63"/>
      <c r="Q12" s="63"/>
      <c r="R12" s="63"/>
      <c r="S12" s="63"/>
      <c r="T12" s="63"/>
      <c r="U12" s="63"/>
      <c r="V12" s="63"/>
      <c r="W12" s="63"/>
      <c r="X12" s="63"/>
    </row>
    <row r="13" spans="1:24" ht="15.75" thickBot="1" x14ac:dyDescent="0.3">
      <c r="A13" s="54">
        <v>10</v>
      </c>
      <c r="B13" s="65">
        <v>10</v>
      </c>
      <c r="C13" s="66" t="s">
        <v>91</v>
      </c>
      <c r="D13" s="67">
        <v>50000</v>
      </c>
      <c r="E13" s="67"/>
      <c r="F13" s="68">
        <f t="shared" si="1"/>
        <v>50000</v>
      </c>
      <c r="G13" s="69">
        <f t="shared" si="2"/>
        <v>0</v>
      </c>
      <c r="H13" s="67">
        <f t="shared" si="7"/>
        <v>0</v>
      </c>
      <c r="I13" s="67">
        <f t="shared" si="8"/>
        <v>0</v>
      </c>
      <c r="J13" s="68">
        <f t="shared" si="9"/>
        <v>0</v>
      </c>
      <c r="K13" s="70">
        <f t="shared" si="3"/>
        <v>26190.000000000004</v>
      </c>
      <c r="L13" s="67">
        <f t="shared" si="4"/>
        <v>9500</v>
      </c>
      <c r="M13" s="67">
        <f t="shared" si="5"/>
        <v>14310</v>
      </c>
      <c r="N13" s="68">
        <f t="shared" si="6"/>
        <v>50000</v>
      </c>
      <c r="O13" s="62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15.75" thickBot="1" x14ac:dyDescent="0.3">
      <c r="A14" s="64">
        <v>11</v>
      </c>
      <c r="B14" s="55">
        <v>11</v>
      </c>
      <c r="C14" s="56" t="s">
        <v>92</v>
      </c>
      <c r="D14" s="57">
        <v>50000</v>
      </c>
      <c r="E14" s="58"/>
      <c r="F14" s="59">
        <f t="shared" si="1"/>
        <v>50000</v>
      </c>
      <c r="G14" s="60">
        <f t="shared" si="2"/>
        <v>0</v>
      </c>
      <c r="H14" s="57">
        <f t="shared" si="7"/>
        <v>0</v>
      </c>
      <c r="I14" s="57">
        <f t="shared" si="8"/>
        <v>0</v>
      </c>
      <c r="J14" s="59">
        <f t="shared" si="9"/>
        <v>0</v>
      </c>
      <c r="K14" s="61">
        <f t="shared" si="3"/>
        <v>26190.000000000004</v>
      </c>
      <c r="L14" s="57">
        <f t="shared" si="4"/>
        <v>9500</v>
      </c>
      <c r="M14" s="57">
        <f t="shared" si="5"/>
        <v>14310</v>
      </c>
      <c r="N14" s="59">
        <f t="shared" si="6"/>
        <v>50000</v>
      </c>
      <c r="O14" s="62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15.75" thickBot="1" x14ac:dyDescent="0.3">
      <c r="A15" s="54">
        <v>12</v>
      </c>
      <c r="B15" s="65">
        <v>12</v>
      </c>
      <c r="C15" s="66" t="s">
        <v>93</v>
      </c>
      <c r="D15" s="67">
        <v>50000</v>
      </c>
      <c r="E15" s="67">
        <v>4265.3500000000004</v>
      </c>
      <c r="F15" s="68">
        <f t="shared" si="1"/>
        <v>45734.65</v>
      </c>
      <c r="G15" s="69">
        <f>E15*$G$6</f>
        <v>2234.1903300000004</v>
      </c>
      <c r="H15" s="67">
        <f t="shared" si="7"/>
        <v>810.41650000000004</v>
      </c>
      <c r="I15" s="67">
        <f t="shared" si="8"/>
        <v>1220.7431700000002</v>
      </c>
      <c r="J15" s="68">
        <f t="shared" si="9"/>
        <v>4265.3500000000004</v>
      </c>
      <c r="K15" s="70">
        <f t="shared" si="3"/>
        <v>23955.809670000002</v>
      </c>
      <c r="L15" s="67">
        <f t="shared" si="4"/>
        <v>8689.5835000000006</v>
      </c>
      <c r="M15" s="67">
        <f t="shared" si="5"/>
        <v>13089.25683</v>
      </c>
      <c r="N15" s="68">
        <f t="shared" si="6"/>
        <v>45734.65</v>
      </c>
      <c r="O15" s="62"/>
      <c r="P15" s="63"/>
      <c r="Q15" s="63"/>
      <c r="R15" s="63"/>
      <c r="S15" s="63"/>
      <c r="T15" s="63"/>
      <c r="U15" s="63"/>
      <c r="V15" s="63"/>
      <c r="W15" s="63"/>
      <c r="X15" s="63"/>
    </row>
    <row r="16" spans="1:24" ht="15.75" thickBot="1" x14ac:dyDescent="0.3">
      <c r="A16" s="64">
        <v>13</v>
      </c>
      <c r="B16" s="55">
        <v>13</v>
      </c>
      <c r="C16" s="56" t="s">
        <v>94</v>
      </c>
      <c r="D16" s="57">
        <v>50000</v>
      </c>
      <c r="E16" s="58">
        <v>50000</v>
      </c>
      <c r="F16" s="59">
        <f t="shared" si="1"/>
        <v>0</v>
      </c>
      <c r="G16" s="60">
        <f t="shared" ref="G16:G79" si="10">E16*$G$6</f>
        <v>26190.000000000004</v>
      </c>
      <c r="H16" s="57">
        <f t="shared" ref="H16:H79" si="11">E16*$H$6</f>
        <v>9500</v>
      </c>
      <c r="I16" s="57">
        <f t="shared" ref="I16:I79" si="12">E16*$I$6</f>
        <v>14310</v>
      </c>
      <c r="J16" s="59">
        <f t="shared" si="9"/>
        <v>50000</v>
      </c>
      <c r="K16" s="61">
        <f t="shared" si="3"/>
        <v>0</v>
      </c>
      <c r="L16" s="57">
        <f t="shared" si="4"/>
        <v>0</v>
      </c>
      <c r="M16" s="57">
        <f t="shared" si="5"/>
        <v>0</v>
      </c>
      <c r="N16" s="59">
        <f t="shared" si="6"/>
        <v>0</v>
      </c>
      <c r="O16" s="62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15.75" thickBot="1" x14ac:dyDescent="0.3">
      <c r="A17" s="54">
        <v>14</v>
      </c>
      <c r="B17" s="55">
        <v>14</v>
      </c>
      <c r="C17" s="56" t="s">
        <v>95</v>
      </c>
      <c r="D17" s="57">
        <v>50000</v>
      </c>
      <c r="E17" s="58">
        <v>50000</v>
      </c>
      <c r="F17" s="59">
        <f t="shared" si="1"/>
        <v>0</v>
      </c>
      <c r="G17" s="60">
        <f t="shared" si="10"/>
        <v>26190.000000000004</v>
      </c>
      <c r="H17" s="57">
        <f t="shared" si="11"/>
        <v>9500</v>
      </c>
      <c r="I17" s="57">
        <f t="shared" si="12"/>
        <v>14310</v>
      </c>
      <c r="J17" s="59">
        <f t="shared" si="9"/>
        <v>50000</v>
      </c>
      <c r="K17" s="61">
        <f t="shared" si="3"/>
        <v>0</v>
      </c>
      <c r="L17" s="57">
        <f t="shared" si="4"/>
        <v>0</v>
      </c>
      <c r="M17" s="57">
        <f t="shared" si="5"/>
        <v>0</v>
      </c>
      <c r="N17" s="59">
        <f t="shared" si="6"/>
        <v>0</v>
      </c>
      <c r="O17" s="62"/>
      <c r="P17" s="63"/>
      <c r="Q17" s="63"/>
      <c r="R17" s="63"/>
      <c r="S17" s="63"/>
      <c r="T17" s="63"/>
      <c r="U17" s="63"/>
      <c r="V17" s="63"/>
      <c r="W17" s="63"/>
      <c r="X17" s="63"/>
    </row>
    <row r="18" spans="1:24" ht="15.75" thickBot="1" x14ac:dyDescent="0.3">
      <c r="A18" s="64">
        <v>15</v>
      </c>
      <c r="B18" s="55">
        <v>15</v>
      </c>
      <c r="C18" s="56" t="s">
        <v>96</v>
      </c>
      <c r="D18" s="57">
        <v>50000</v>
      </c>
      <c r="E18" s="58">
        <v>50000</v>
      </c>
      <c r="F18" s="59">
        <f t="shared" si="1"/>
        <v>0</v>
      </c>
      <c r="G18" s="60">
        <f t="shared" si="10"/>
        <v>26190.000000000004</v>
      </c>
      <c r="H18" s="57">
        <f t="shared" si="11"/>
        <v>9500</v>
      </c>
      <c r="I18" s="57">
        <f t="shared" si="12"/>
        <v>14310</v>
      </c>
      <c r="J18" s="59">
        <f t="shared" si="9"/>
        <v>50000</v>
      </c>
      <c r="K18" s="61">
        <f t="shared" si="3"/>
        <v>0</v>
      </c>
      <c r="L18" s="57">
        <f t="shared" si="4"/>
        <v>0</v>
      </c>
      <c r="M18" s="57">
        <f t="shared" si="5"/>
        <v>0</v>
      </c>
      <c r="N18" s="59">
        <f t="shared" si="6"/>
        <v>0</v>
      </c>
      <c r="O18" s="62"/>
      <c r="P18" s="63"/>
      <c r="Q18" s="63"/>
      <c r="R18" s="63"/>
      <c r="S18" s="63"/>
      <c r="T18" s="63"/>
      <c r="U18" s="63"/>
      <c r="V18" s="63"/>
      <c r="W18" s="63"/>
      <c r="X18" s="63"/>
    </row>
    <row r="19" spans="1:24" ht="15.75" thickBot="1" x14ac:dyDescent="0.3">
      <c r="A19" s="54">
        <v>16</v>
      </c>
      <c r="B19" s="55">
        <v>16</v>
      </c>
      <c r="C19" s="56" t="s">
        <v>97</v>
      </c>
      <c r="D19" s="57">
        <v>50000</v>
      </c>
      <c r="E19" s="58">
        <v>40000</v>
      </c>
      <c r="F19" s="59">
        <f t="shared" si="1"/>
        <v>10000</v>
      </c>
      <c r="G19" s="60">
        <f t="shared" si="10"/>
        <v>20952</v>
      </c>
      <c r="H19" s="57">
        <f t="shared" si="11"/>
        <v>7600</v>
      </c>
      <c r="I19" s="57">
        <f t="shared" si="12"/>
        <v>11448</v>
      </c>
      <c r="J19" s="59">
        <f t="shared" si="9"/>
        <v>40000</v>
      </c>
      <c r="K19" s="61">
        <f t="shared" si="3"/>
        <v>5238</v>
      </c>
      <c r="L19" s="57">
        <f t="shared" si="4"/>
        <v>1900</v>
      </c>
      <c r="M19" s="57">
        <f t="shared" si="5"/>
        <v>2862</v>
      </c>
      <c r="N19" s="59">
        <f t="shared" si="6"/>
        <v>10000</v>
      </c>
      <c r="O19" s="62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15.75" thickBot="1" x14ac:dyDescent="0.3">
      <c r="A20" s="64">
        <v>17</v>
      </c>
      <c r="B20" s="65">
        <v>17</v>
      </c>
      <c r="C20" s="66" t="s">
        <v>98</v>
      </c>
      <c r="D20" s="67">
        <v>50000</v>
      </c>
      <c r="E20" s="67">
        <v>50000</v>
      </c>
      <c r="F20" s="68">
        <f t="shared" si="1"/>
        <v>0</v>
      </c>
      <c r="G20" s="69">
        <f t="shared" si="10"/>
        <v>26190.000000000004</v>
      </c>
      <c r="H20" s="67">
        <f t="shared" si="11"/>
        <v>9500</v>
      </c>
      <c r="I20" s="67">
        <f t="shared" si="12"/>
        <v>14310</v>
      </c>
      <c r="J20" s="68">
        <f t="shared" si="9"/>
        <v>50000</v>
      </c>
      <c r="K20" s="70">
        <f t="shared" si="3"/>
        <v>0</v>
      </c>
      <c r="L20" s="67">
        <f t="shared" si="4"/>
        <v>0</v>
      </c>
      <c r="M20" s="67">
        <f t="shared" si="5"/>
        <v>0</v>
      </c>
      <c r="N20" s="68">
        <f t="shared" si="6"/>
        <v>0</v>
      </c>
      <c r="O20" s="62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15.75" thickBot="1" x14ac:dyDescent="0.3">
      <c r="A21" s="54">
        <v>18</v>
      </c>
      <c r="B21" s="55">
        <v>18</v>
      </c>
      <c r="C21" s="56" t="s">
        <v>99</v>
      </c>
      <c r="D21" s="57">
        <v>50000</v>
      </c>
      <c r="E21" s="58">
        <v>15000</v>
      </c>
      <c r="F21" s="59">
        <f t="shared" si="1"/>
        <v>35000</v>
      </c>
      <c r="G21" s="60">
        <f t="shared" si="10"/>
        <v>7857.0000000000009</v>
      </c>
      <c r="H21" s="57">
        <f t="shared" si="11"/>
        <v>2850</v>
      </c>
      <c r="I21" s="57">
        <f t="shared" si="12"/>
        <v>4293</v>
      </c>
      <c r="J21" s="59">
        <f t="shared" si="9"/>
        <v>15000</v>
      </c>
      <c r="K21" s="61">
        <f t="shared" si="3"/>
        <v>18333</v>
      </c>
      <c r="L21" s="57">
        <f t="shared" si="4"/>
        <v>6650</v>
      </c>
      <c r="M21" s="57">
        <f t="shared" si="5"/>
        <v>10017</v>
      </c>
      <c r="N21" s="59">
        <f t="shared" si="6"/>
        <v>35000</v>
      </c>
      <c r="O21" s="62"/>
      <c r="P21" s="63"/>
      <c r="Q21" s="63"/>
      <c r="R21" s="63"/>
      <c r="S21" s="63"/>
      <c r="T21" s="63"/>
      <c r="U21" s="63"/>
      <c r="V21" s="63"/>
      <c r="W21" s="63"/>
      <c r="X21" s="63"/>
    </row>
    <row r="22" spans="1:24" ht="15.75" thickBot="1" x14ac:dyDescent="0.3">
      <c r="A22" s="64">
        <v>19</v>
      </c>
      <c r="B22" s="55">
        <v>19</v>
      </c>
      <c r="C22" s="56" t="s">
        <v>100</v>
      </c>
      <c r="D22" s="57">
        <v>50000</v>
      </c>
      <c r="E22" s="58">
        <v>50000</v>
      </c>
      <c r="F22" s="59">
        <f t="shared" si="1"/>
        <v>0</v>
      </c>
      <c r="G22" s="60">
        <f t="shared" si="10"/>
        <v>26190.000000000004</v>
      </c>
      <c r="H22" s="57">
        <f t="shared" si="11"/>
        <v>9500</v>
      </c>
      <c r="I22" s="57">
        <f t="shared" si="12"/>
        <v>14310</v>
      </c>
      <c r="J22" s="59">
        <f t="shared" si="9"/>
        <v>50000</v>
      </c>
      <c r="K22" s="61">
        <f t="shared" si="3"/>
        <v>0</v>
      </c>
      <c r="L22" s="57">
        <f t="shared" si="4"/>
        <v>0</v>
      </c>
      <c r="M22" s="57">
        <f t="shared" si="5"/>
        <v>0</v>
      </c>
      <c r="N22" s="59">
        <f t="shared" si="6"/>
        <v>0</v>
      </c>
      <c r="O22" s="62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15.75" thickBot="1" x14ac:dyDescent="0.3">
      <c r="A23" s="54">
        <v>20</v>
      </c>
      <c r="B23" s="55">
        <v>21</v>
      </c>
      <c r="C23" s="56" t="s">
        <v>101</v>
      </c>
      <c r="D23" s="57">
        <v>50000</v>
      </c>
      <c r="E23" s="58">
        <v>50000</v>
      </c>
      <c r="F23" s="59">
        <f t="shared" si="1"/>
        <v>0</v>
      </c>
      <c r="G23" s="60">
        <f t="shared" si="10"/>
        <v>26190.000000000004</v>
      </c>
      <c r="H23" s="57">
        <f t="shared" si="11"/>
        <v>9500</v>
      </c>
      <c r="I23" s="57">
        <f t="shared" si="12"/>
        <v>14310</v>
      </c>
      <c r="J23" s="59">
        <f t="shared" si="9"/>
        <v>50000</v>
      </c>
      <c r="K23" s="61">
        <f t="shared" si="3"/>
        <v>0</v>
      </c>
      <c r="L23" s="57">
        <f t="shared" si="4"/>
        <v>0</v>
      </c>
      <c r="M23" s="57">
        <f t="shared" si="5"/>
        <v>0</v>
      </c>
      <c r="N23" s="59">
        <f t="shared" si="6"/>
        <v>0</v>
      </c>
      <c r="O23" s="62"/>
      <c r="P23" s="63"/>
      <c r="Q23" s="63"/>
      <c r="R23" s="63"/>
      <c r="S23" s="63"/>
      <c r="T23" s="63"/>
      <c r="U23" s="63"/>
      <c r="V23" s="63"/>
      <c r="W23" s="63"/>
      <c r="X23" s="63"/>
    </row>
    <row r="24" spans="1:24" ht="15.75" thickBot="1" x14ac:dyDescent="0.3">
      <c r="A24" s="64">
        <v>21</v>
      </c>
      <c r="B24" s="55">
        <v>22</v>
      </c>
      <c r="C24" s="56" t="s">
        <v>102</v>
      </c>
      <c r="D24" s="57">
        <v>50000</v>
      </c>
      <c r="E24" s="58"/>
      <c r="F24" s="59">
        <f t="shared" si="1"/>
        <v>50000</v>
      </c>
      <c r="G24" s="60">
        <f t="shared" si="10"/>
        <v>0</v>
      </c>
      <c r="H24" s="57">
        <f t="shared" si="11"/>
        <v>0</v>
      </c>
      <c r="I24" s="57">
        <f t="shared" si="12"/>
        <v>0</v>
      </c>
      <c r="J24" s="59">
        <f t="shared" si="9"/>
        <v>0</v>
      </c>
      <c r="K24" s="61">
        <f t="shared" si="3"/>
        <v>26190.000000000004</v>
      </c>
      <c r="L24" s="57">
        <f t="shared" si="4"/>
        <v>9500</v>
      </c>
      <c r="M24" s="57">
        <f t="shared" si="5"/>
        <v>14310</v>
      </c>
      <c r="N24" s="59">
        <f t="shared" si="6"/>
        <v>50000</v>
      </c>
      <c r="O24" s="62"/>
      <c r="P24" s="63"/>
      <c r="Q24" s="63"/>
      <c r="R24" s="63"/>
      <c r="S24" s="63"/>
      <c r="T24" s="63"/>
      <c r="U24" s="63"/>
      <c r="V24" s="63"/>
      <c r="W24" s="63"/>
      <c r="X24" s="63"/>
    </row>
    <row r="25" spans="1:24" ht="15.75" thickBot="1" x14ac:dyDescent="0.3">
      <c r="A25" s="54">
        <v>22</v>
      </c>
      <c r="B25" s="65">
        <v>23</v>
      </c>
      <c r="C25" s="66" t="s">
        <v>103</v>
      </c>
      <c r="D25" s="67">
        <v>50000</v>
      </c>
      <c r="E25" s="67"/>
      <c r="F25" s="68">
        <f t="shared" si="1"/>
        <v>50000</v>
      </c>
      <c r="G25" s="69">
        <f t="shared" si="10"/>
        <v>0</v>
      </c>
      <c r="H25" s="67">
        <f t="shared" si="11"/>
        <v>0</v>
      </c>
      <c r="I25" s="67">
        <f t="shared" si="12"/>
        <v>0</v>
      </c>
      <c r="J25" s="68">
        <f t="shared" si="9"/>
        <v>0</v>
      </c>
      <c r="K25" s="70">
        <f t="shared" si="3"/>
        <v>26190.000000000004</v>
      </c>
      <c r="L25" s="67">
        <f t="shared" si="4"/>
        <v>9500</v>
      </c>
      <c r="M25" s="67">
        <f t="shared" si="5"/>
        <v>14310</v>
      </c>
      <c r="N25" s="68">
        <f t="shared" si="6"/>
        <v>50000</v>
      </c>
      <c r="O25" s="62"/>
      <c r="P25" s="63"/>
      <c r="Q25" s="63"/>
      <c r="R25" s="63"/>
      <c r="S25" s="63"/>
      <c r="T25" s="63"/>
      <c r="U25" s="63"/>
      <c r="V25" s="63"/>
      <c r="W25" s="63"/>
      <c r="X25" s="63"/>
    </row>
    <row r="26" spans="1:24" ht="15.75" thickBot="1" x14ac:dyDescent="0.3">
      <c r="A26" s="64">
        <v>23</v>
      </c>
      <c r="B26" s="55">
        <v>24</v>
      </c>
      <c r="C26" s="56" t="s">
        <v>104</v>
      </c>
      <c r="D26" s="57">
        <v>50000</v>
      </c>
      <c r="E26" s="58">
        <v>50000</v>
      </c>
      <c r="F26" s="59">
        <f t="shared" si="1"/>
        <v>0</v>
      </c>
      <c r="G26" s="60">
        <f t="shared" si="10"/>
        <v>26190.000000000004</v>
      </c>
      <c r="H26" s="57">
        <f t="shared" si="11"/>
        <v>9500</v>
      </c>
      <c r="I26" s="57">
        <f t="shared" si="12"/>
        <v>14310</v>
      </c>
      <c r="J26" s="59">
        <f t="shared" si="9"/>
        <v>50000</v>
      </c>
      <c r="K26" s="61">
        <f t="shared" si="3"/>
        <v>0</v>
      </c>
      <c r="L26" s="57">
        <f t="shared" si="4"/>
        <v>0</v>
      </c>
      <c r="M26" s="57">
        <f t="shared" si="5"/>
        <v>0</v>
      </c>
      <c r="N26" s="59">
        <f t="shared" si="6"/>
        <v>0</v>
      </c>
      <c r="O26" s="62"/>
      <c r="P26" s="63"/>
      <c r="Q26" s="63"/>
      <c r="R26" s="63"/>
      <c r="S26" s="63"/>
      <c r="T26" s="63"/>
      <c r="U26" s="63"/>
      <c r="V26" s="63"/>
      <c r="W26" s="63"/>
      <c r="X26" s="63"/>
    </row>
    <row r="27" spans="1:24" ht="15.75" thickBot="1" x14ac:dyDescent="0.3">
      <c r="A27" s="54">
        <v>24</v>
      </c>
      <c r="B27" s="55">
        <v>25</v>
      </c>
      <c r="C27" s="71" t="s">
        <v>105</v>
      </c>
      <c r="D27" s="57">
        <v>50000</v>
      </c>
      <c r="E27" s="58">
        <v>50000</v>
      </c>
      <c r="F27" s="59">
        <f t="shared" si="1"/>
        <v>0</v>
      </c>
      <c r="G27" s="60">
        <f t="shared" si="10"/>
        <v>26190.000000000004</v>
      </c>
      <c r="H27" s="57">
        <f t="shared" si="11"/>
        <v>9500</v>
      </c>
      <c r="I27" s="57">
        <f t="shared" si="12"/>
        <v>14310</v>
      </c>
      <c r="J27" s="59">
        <f t="shared" si="9"/>
        <v>50000</v>
      </c>
      <c r="K27" s="61">
        <f t="shared" si="3"/>
        <v>0</v>
      </c>
      <c r="L27" s="57">
        <f t="shared" si="4"/>
        <v>0</v>
      </c>
      <c r="M27" s="57">
        <f t="shared" si="5"/>
        <v>0</v>
      </c>
      <c r="N27" s="59">
        <f t="shared" si="6"/>
        <v>0</v>
      </c>
      <c r="O27" s="62"/>
      <c r="P27" s="63"/>
      <c r="Q27" s="63"/>
      <c r="R27" s="63"/>
      <c r="S27" s="63"/>
      <c r="T27" s="63"/>
      <c r="U27" s="63"/>
      <c r="V27" s="63"/>
      <c r="W27" s="63"/>
      <c r="X27" s="63"/>
    </row>
    <row r="28" spans="1:24" ht="15.75" thickBot="1" x14ac:dyDescent="0.3">
      <c r="A28" s="64">
        <v>25</v>
      </c>
      <c r="B28" s="55">
        <v>26</v>
      </c>
      <c r="C28" s="71" t="s">
        <v>106</v>
      </c>
      <c r="D28" s="57">
        <v>50000</v>
      </c>
      <c r="E28" s="58">
        <v>50000</v>
      </c>
      <c r="F28" s="59">
        <f t="shared" si="1"/>
        <v>0</v>
      </c>
      <c r="G28" s="60">
        <f t="shared" si="10"/>
        <v>26190.000000000004</v>
      </c>
      <c r="H28" s="57">
        <f t="shared" si="11"/>
        <v>9500</v>
      </c>
      <c r="I28" s="57">
        <f t="shared" si="12"/>
        <v>14310</v>
      </c>
      <c r="J28" s="59">
        <f t="shared" si="9"/>
        <v>50000</v>
      </c>
      <c r="K28" s="61">
        <f t="shared" si="3"/>
        <v>0</v>
      </c>
      <c r="L28" s="57">
        <f t="shared" si="4"/>
        <v>0</v>
      </c>
      <c r="M28" s="57">
        <f t="shared" si="5"/>
        <v>0</v>
      </c>
      <c r="N28" s="59">
        <f t="shared" si="6"/>
        <v>0</v>
      </c>
      <c r="O28" s="62"/>
      <c r="P28" s="63"/>
      <c r="Q28" s="63"/>
      <c r="R28" s="63"/>
      <c r="S28" s="63"/>
      <c r="T28" s="63"/>
      <c r="U28" s="63"/>
      <c r="V28" s="63"/>
      <c r="W28" s="63"/>
      <c r="X28" s="63"/>
    </row>
    <row r="29" spans="1:24" ht="15" x14ac:dyDescent="0.25">
      <c r="A29" s="54">
        <v>26</v>
      </c>
      <c r="B29" s="55">
        <v>27</v>
      </c>
      <c r="C29" s="56" t="s">
        <v>107</v>
      </c>
      <c r="D29" s="57">
        <v>50000</v>
      </c>
      <c r="E29" s="58">
        <v>50000</v>
      </c>
      <c r="F29" s="59">
        <f t="shared" si="1"/>
        <v>0</v>
      </c>
      <c r="G29" s="60">
        <f t="shared" si="10"/>
        <v>26190.000000000004</v>
      </c>
      <c r="H29" s="57">
        <f t="shared" si="11"/>
        <v>9500</v>
      </c>
      <c r="I29" s="57">
        <f t="shared" si="12"/>
        <v>14310</v>
      </c>
      <c r="J29" s="59">
        <f t="shared" si="9"/>
        <v>50000</v>
      </c>
      <c r="K29" s="61">
        <f t="shared" si="3"/>
        <v>0</v>
      </c>
      <c r="L29" s="57">
        <f t="shared" si="4"/>
        <v>0</v>
      </c>
      <c r="M29" s="57">
        <f t="shared" si="5"/>
        <v>0</v>
      </c>
      <c r="N29" s="59">
        <f t="shared" si="6"/>
        <v>0</v>
      </c>
      <c r="O29" s="62"/>
      <c r="P29" s="63"/>
      <c r="Q29" s="63"/>
      <c r="R29" s="63"/>
      <c r="S29" s="63"/>
      <c r="T29" s="63"/>
      <c r="U29" s="63"/>
      <c r="V29" s="63"/>
      <c r="W29" s="63"/>
      <c r="X29" s="63"/>
    </row>
    <row r="30" spans="1:24" ht="15.75" thickBot="1" x14ac:dyDescent="0.3">
      <c r="A30" s="54">
        <v>28</v>
      </c>
      <c r="B30" s="55">
        <v>29</v>
      </c>
      <c r="C30" s="56" t="s">
        <v>108</v>
      </c>
      <c r="D30" s="57">
        <v>50000</v>
      </c>
      <c r="E30" s="58">
        <v>50000</v>
      </c>
      <c r="F30" s="59">
        <f t="shared" si="1"/>
        <v>0</v>
      </c>
      <c r="G30" s="60">
        <f t="shared" si="10"/>
        <v>26190.000000000004</v>
      </c>
      <c r="H30" s="57">
        <f t="shared" si="11"/>
        <v>9500</v>
      </c>
      <c r="I30" s="57">
        <f t="shared" si="12"/>
        <v>14310</v>
      </c>
      <c r="J30" s="59">
        <f t="shared" si="9"/>
        <v>50000</v>
      </c>
      <c r="K30" s="61">
        <f t="shared" si="3"/>
        <v>0</v>
      </c>
      <c r="L30" s="57">
        <f t="shared" si="4"/>
        <v>0</v>
      </c>
      <c r="M30" s="57">
        <f t="shared" si="5"/>
        <v>0</v>
      </c>
      <c r="N30" s="59">
        <f t="shared" si="6"/>
        <v>0</v>
      </c>
      <c r="O30" s="62"/>
      <c r="P30" s="63"/>
      <c r="Q30" s="63"/>
      <c r="R30" s="63"/>
      <c r="S30" s="63"/>
      <c r="T30" s="63"/>
      <c r="U30" s="63"/>
      <c r="V30" s="63"/>
      <c r="W30" s="63"/>
      <c r="X30" s="63"/>
    </row>
    <row r="31" spans="1:24" ht="15.75" thickBot="1" x14ac:dyDescent="0.3">
      <c r="A31" s="64">
        <v>29</v>
      </c>
      <c r="B31" s="65">
        <v>30</v>
      </c>
      <c r="C31" s="66" t="s">
        <v>109</v>
      </c>
      <c r="D31" s="67">
        <v>50000</v>
      </c>
      <c r="E31" s="67">
        <v>4265.3500000000004</v>
      </c>
      <c r="F31" s="68">
        <f t="shared" si="1"/>
        <v>45734.65</v>
      </c>
      <c r="G31" s="69">
        <f t="shared" si="10"/>
        <v>2234.1903300000004</v>
      </c>
      <c r="H31" s="67">
        <f t="shared" si="11"/>
        <v>810.41650000000004</v>
      </c>
      <c r="I31" s="67">
        <f t="shared" si="12"/>
        <v>1220.7431700000002</v>
      </c>
      <c r="J31" s="68">
        <f t="shared" si="9"/>
        <v>4265.3500000000004</v>
      </c>
      <c r="K31" s="70">
        <f t="shared" si="3"/>
        <v>23955.809670000002</v>
      </c>
      <c r="L31" s="67">
        <f t="shared" si="4"/>
        <v>8689.5835000000006</v>
      </c>
      <c r="M31" s="67">
        <f t="shared" si="5"/>
        <v>13089.25683</v>
      </c>
      <c r="N31" s="68">
        <f t="shared" si="6"/>
        <v>45734.65</v>
      </c>
      <c r="O31" s="62"/>
      <c r="P31" s="63"/>
      <c r="Q31" s="63"/>
      <c r="R31" s="63"/>
      <c r="S31" s="63"/>
      <c r="T31" s="63"/>
      <c r="U31" s="63"/>
      <c r="V31" s="63"/>
      <c r="W31" s="63"/>
      <c r="X31" s="63"/>
    </row>
    <row r="32" spans="1:24" ht="15.75" thickBot="1" x14ac:dyDescent="0.3">
      <c r="A32" s="64">
        <v>31</v>
      </c>
      <c r="B32" s="65">
        <v>32</v>
      </c>
      <c r="C32" s="66" t="s">
        <v>110</v>
      </c>
      <c r="D32" s="67">
        <v>50000</v>
      </c>
      <c r="E32" s="67">
        <v>4265.3500000000004</v>
      </c>
      <c r="F32" s="68">
        <f t="shared" si="1"/>
        <v>45734.65</v>
      </c>
      <c r="G32" s="69">
        <f t="shared" si="10"/>
        <v>2234.1903300000004</v>
      </c>
      <c r="H32" s="67">
        <f t="shared" si="11"/>
        <v>810.41650000000004</v>
      </c>
      <c r="I32" s="67">
        <f t="shared" si="12"/>
        <v>1220.7431700000002</v>
      </c>
      <c r="J32" s="68">
        <f t="shared" si="9"/>
        <v>4265.3500000000004</v>
      </c>
      <c r="K32" s="70">
        <f t="shared" si="3"/>
        <v>23955.809670000002</v>
      </c>
      <c r="L32" s="67">
        <f t="shared" si="4"/>
        <v>8689.5835000000006</v>
      </c>
      <c r="M32" s="67">
        <f t="shared" si="5"/>
        <v>13089.25683</v>
      </c>
      <c r="N32" s="68">
        <f t="shared" si="6"/>
        <v>45734.65</v>
      </c>
      <c r="O32" s="62"/>
      <c r="P32" s="63"/>
      <c r="Q32" s="63"/>
      <c r="R32" s="63"/>
      <c r="S32" s="63"/>
      <c r="T32" s="63"/>
      <c r="U32" s="63"/>
      <c r="V32" s="63"/>
      <c r="W32" s="63"/>
      <c r="X32" s="63"/>
    </row>
    <row r="33" spans="1:24" ht="15.75" thickBot="1" x14ac:dyDescent="0.3">
      <c r="A33" s="54">
        <v>32</v>
      </c>
      <c r="B33" s="55">
        <v>34</v>
      </c>
      <c r="C33" s="56" t="s">
        <v>111</v>
      </c>
      <c r="D33" s="57">
        <v>50000</v>
      </c>
      <c r="E33" s="58">
        <v>50000</v>
      </c>
      <c r="F33" s="59">
        <f t="shared" si="1"/>
        <v>0</v>
      </c>
      <c r="G33" s="60">
        <f t="shared" si="10"/>
        <v>26190.000000000004</v>
      </c>
      <c r="H33" s="57">
        <f t="shared" si="11"/>
        <v>9500</v>
      </c>
      <c r="I33" s="57">
        <f t="shared" si="12"/>
        <v>14310</v>
      </c>
      <c r="J33" s="59">
        <f t="shared" si="9"/>
        <v>50000</v>
      </c>
      <c r="K33" s="61">
        <f t="shared" si="3"/>
        <v>0</v>
      </c>
      <c r="L33" s="57">
        <f t="shared" si="4"/>
        <v>0</v>
      </c>
      <c r="M33" s="57">
        <f t="shared" si="5"/>
        <v>0</v>
      </c>
      <c r="N33" s="59">
        <f t="shared" si="6"/>
        <v>0</v>
      </c>
      <c r="O33" s="62"/>
      <c r="P33" s="63"/>
      <c r="Q33" s="63"/>
      <c r="R33" s="63"/>
      <c r="S33" s="63"/>
      <c r="T33" s="63"/>
      <c r="U33" s="63"/>
      <c r="V33" s="63"/>
      <c r="W33" s="63"/>
      <c r="X33" s="63"/>
    </row>
    <row r="34" spans="1:24" ht="15.75" thickBot="1" x14ac:dyDescent="0.3">
      <c r="A34" s="64">
        <v>33</v>
      </c>
      <c r="B34" s="55">
        <v>35</v>
      </c>
      <c r="C34" s="71" t="s">
        <v>112</v>
      </c>
      <c r="D34" s="57">
        <v>50000</v>
      </c>
      <c r="E34" s="58">
        <v>50000</v>
      </c>
      <c r="F34" s="59">
        <f t="shared" si="1"/>
        <v>0</v>
      </c>
      <c r="G34" s="60">
        <f t="shared" si="10"/>
        <v>26190.000000000004</v>
      </c>
      <c r="H34" s="57">
        <f t="shared" si="11"/>
        <v>9500</v>
      </c>
      <c r="I34" s="57">
        <f t="shared" si="12"/>
        <v>14310</v>
      </c>
      <c r="J34" s="59">
        <f t="shared" si="9"/>
        <v>50000</v>
      </c>
      <c r="K34" s="61">
        <f t="shared" si="3"/>
        <v>0</v>
      </c>
      <c r="L34" s="57">
        <f t="shared" si="4"/>
        <v>0</v>
      </c>
      <c r="M34" s="57">
        <f t="shared" si="5"/>
        <v>0</v>
      </c>
      <c r="N34" s="59">
        <f t="shared" si="6"/>
        <v>0</v>
      </c>
      <c r="O34" s="62"/>
      <c r="P34" s="63"/>
      <c r="Q34" s="63"/>
      <c r="R34" s="63"/>
      <c r="S34" s="63"/>
      <c r="T34" s="63"/>
      <c r="U34" s="63"/>
      <c r="V34" s="63"/>
      <c r="W34" s="63"/>
      <c r="X34" s="63"/>
    </row>
    <row r="35" spans="1:24" ht="15" x14ac:dyDescent="0.25">
      <c r="A35" s="54">
        <v>34</v>
      </c>
      <c r="B35" s="55">
        <v>36</v>
      </c>
      <c r="C35" s="71" t="s">
        <v>113</v>
      </c>
      <c r="D35" s="57">
        <v>50000</v>
      </c>
      <c r="E35" s="58">
        <v>50000</v>
      </c>
      <c r="F35" s="59">
        <f t="shared" si="1"/>
        <v>0</v>
      </c>
      <c r="G35" s="60">
        <f t="shared" si="10"/>
        <v>26190.000000000004</v>
      </c>
      <c r="H35" s="57">
        <f t="shared" si="11"/>
        <v>9500</v>
      </c>
      <c r="I35" s="57">
        <f t="shared" si="12"/>
        <v>14310</v>
      </c>
      <c r="J35" s="59">
        <f t="shared" si="9"/>
        <v>50000</v>
      </c>
      <c r="K35" s="61">
        <f t="shared" si="3"/>
        <v>0</v>
      </c>
      <c r="L35" s="57">
        <f t="shared" si="4"/>
        <v>0</v>
      </c>
      <c r="M35" s="57">
        <f t="shared" si="5"/>
        <v>0</v>
      </c>
      <c r="N35" s="59">
        <f t="shared" si="6"/>
        <v>0</v>
      </c>
      <c r="O35" s="62"/>
      <c r="P35" s="63"/>
      <c r="Q35" s="63"/>
      <c r="R35" s="63"/>
      <c r="S35" s="63"/>
      <c r="T35" s="63"/>
      <c r="U35" s="63"/>
      <c r="V35" s="63"/>
      <c r="W35" s="63"/>
      <c r="X35" s="63"/>
    </row>
    <row r="36" spans="1:24" ht="15.75" thickBot="1" x14ac:dyDescent="0.3">
      <c r="A36" s="54">
        <v>36</v>
      </c>
      <c r="B36" s="65">
        <v>38</v>
      </c>
      <c r="C36" s="66" t="s">
        <v>114</v>
      </c>
      <c r="D36" s="67">
        <v>50000</v>
      </c>
      <c r="E36" s="67">
        <v>4250</v>
      </c>
      <c r="F36" s="68">
        <f t="shared" si="1"/>
        <v>45750</v>
      </c>
      <c r="G36" s="69">
        <f t="shared" si="10"/>
        <v>2226.15</v>
      </c>
      <c r="H36" s="67">
        <f t="shared" si="11"/>
        <v>807.5</v>
      </c>
      <c r="I36" s="67">
        <f t="shared" si="12"/>
        <v>1216.3500000000001</v>
      </c>
      <c r="J36" s="68">
        <f t="shared" si="9"/>
        <v>4250</v>
      </c>
      <c r="K36" s="70">
        <f t="shared" si="3"/>
        <v>23963.850000000002</v>
      </c>
      <c r="L36" s="67">
        <f t="shared" si="4"/>
        <v>8692.5</v>
      </c>
      <c r="M36" s="67">
        <f t="shared" si="5"/>
        <v>13093.65</v>
      </c>
      <c r="N36" s="68">
        <f t="shared" si="6"/>
        <v>45750</v>
      </c>
      <c r="O36" s="62"/>
      <c r="P36" s="63"/>
      <c r="Q36" s="63"/>
      <c r="R36" s="63"/>
      <c r="S36" s="63"/>
      <c r="T36" s="63"/>
      <c r="U36" s="63"/>
      <c r="V36" s="63"/>
      <c r="W36" s="63"/>
      <c r="X36" s="63"/>
    </row>
    <row r="37" spans="1:24" ht="15.75" thickBot="1" x14ac:dyDescent="0.3">
      <c r="A37" s="64">
        <v>37</v>
      </c>
      <c r="B37" s="55">
        <v>39</v>
      </c>
      <c r="C37" s="56" t="s">
        <v>115</v>
      </c>
      <c r="D37" s="57">
        <v>50000</v>
      </c>
      <c r="E37" s="58">
        <v>50000</v>
      </c>
      <c r="F37" s="59">
        <f t="shared" si="1"/>
        <v>0</v>
      </c>
      <c r="G37" s="60">
        <f t="shared" si="10"/>
        <v>26190.000000000004</v>
      </c>
      <c r="H37" s="57">
        <f t="shared" si="11"/>
        <v>9500</v>
      </c>
      <c r="I37" s="57">
        <f t="shared" si="12"/>
        <v>14310</v>
      </c>
      <c r="J37" s="59">
        <f t="shared" si="9"/>
        <v>50000</v>
      </c>
      <c r="K37" s="61">
        <f t="shared" si="3"/>
        <v>0</v>
      </c>
      <c r="L37" s="57">
        <f t="shared" si="4"/>
        <v>0</v>
      </c>
      <c r="M37" s="57">
        <f t="shared" si="5"/>
        <v>0</v>
      </c>
      <c r="N37" s="59">
        <f t="shared" si="6"/>
        <v>0</v>
      </c>
      <c r="O37" s="62"/>
      <c r="P37" s="63"/>
      <c r="Q37" s="63"/>
      <c r="R37" s="63"/>
      <c r="S37" s="63"/>
      <c r="T37" s="63"/>
      <c r="U37" s="63"/>
      <c r="V37" s="63"/>
      <c r="W37" s="63"/>
      <c r="X37" s="63"/>
    </row>
    <row r="38" spans="1:24" ht="15" x14ac:dyDescent="0.25">
      <c r="A38" s="54">
        <v>38</v>
      </c>
      <c r="B38" s="55">
        <v>40</v>
      </c>
      <c r="C38" s="56" t="s">
        <v>116</v>
      </c>
      <c r="D38" s="57">
        <v>50000</v>
      </c>
      <c r="E38" s="58"/>
      <c r="F38" s="59">
        <f t="shared" si="1"/>
        <v>50000</v>
      </c>
      <c r="G38" s="60">
        <f t="shared" si="10"/>
        <v>0</v>
      </c>
      <c r="H38" s="57">
        <f t="shared" si="11"/>
        <v>0</v>
      </c>
      <c r="I38" s="57">
        <f t="shared" si="12"/>
        <v>0</v>
      </c>
      <c r="J38" s="59">
        <f t="shared" si="9"/>
        <v>0</v>
      </c>
      <c r="K38" s="61">
        <f t="shared" si="3"/>
        <v>26190.000000000004</v>
      </c>
      <c r="L38" s="57">
        <f t="shared" si="4"/>
        <v>9500</v>
      </c>
      <c r="M38" s="57">
        <f t="shared" si="5"/>
        <v>14310</v>
      </c>
      <c r="N38" s="59">
        <f t="shared" si="6"/>
        <v>50000</v>
      </c>
      <c r="O38" s="62"/>
      <c r="P38" s="63"/>
      <c r="Q38" s="63"/>
      <c r="R38" s="63"/>
      <c r="S38" s="63"/>
      <c r="T38" s="63"/>
      <c r="U38" s="63"/>
      <c r="V38" s="63"/>
      <c r="W38" s="63"/>
      <c r="X38" s="63"/>
    </row>
    <row r="39" spans="1:24" ht="15.75" thickBot="1" x14ac:dyDescent="0.3">
      <c r="A39" s="54">
        <v>40</v>
      </c>
      <c r="B39" s="55">
        <v>42</v>
      </c>
      <c r="C39" s="56" t="s">
        <v>117</v>
      </c>
      <c r="D39" s="57">
        <v>50000</v>
      </c>
      <c r="E39" s="58">
        <v>50000</v>
      </c>
      <c r="F39" s="59">
        <f t="shared" si="1"/>
        <v>0</v>
      </c>
      <c r="G39" s="60">
        <f t="shared" si="10"/>
        <v>26190.000000000004</v>
      </c>
      <c r="H39" s="57">
        <f t="shared" si="11"/>
        <v>9500</v>
      </c>
      <c r="I39" s="57">
        <f t="shared" si="12"/>
        <v>14310</v>
      </c>
      <c r="J39" s="59">
        <f t="shared" si="9"/>
        <v>50000</v>
      </c>
      <c r="K39" s="61">
        <f t="shared" si="3"/>
        <v>0</v>
      </c>
      <c r="L39" s="57">
        <f t="shared" si="4"/>
        <v>0</v>
      </c>
      <c r="M39" s="57">
        <f t="shared" si="5"/>
        <v>0</v>
      </c>
      <c r="N39" s="59">
        <f t="shared" si="6"/>
        <v>0</v>
      </c>
      <c r="O39" s="62"/>
      <c r="P39" s="63"/>
      <c r="Q39" s="63"/>
      <c r="R39" s="63"/>
      <c r="S39" s="63"/>
      <c r="T39" s="63"/>
      <c r="U39" s="63"/>
      <c r="V39" s="63"/>
      <c r="W39" s="63"/>
      <c r="X39" s="63"/>
    </row>
    <row r="40" spans="1:24" ht="15.75" thickBot="1" x14ac:dyDescent="0.3">
      <c r="A40" s="64">
        <v>41</v>
      </c>
      <c r="B40" s="55">
        <v>43</v>
      </c>
      <c r="C40" s="56" t="s">
        <v>118</v>
      </c>
      <c r="D40" s="57">
        <v>50000</v>
      </c>
      <c r="E40" s="58">
        <v>50000</v>
      </c>
      <c r="F40" s="59">
        <f t="shared" si="1"/>
        <v>0</v>
      </c>
      <c r="G40" s="60">
        <f t="shared" si="10"/>
        <v>26190.000000000004</v>
      </c>
      <c r="H40" s="57">
        <f t="shared" si="11"/>
        <v>9500</v>
      </c>
      <c r="I40" s="57">
        <f t="shared" si="12"/>
        <v>14310</v>
      </c>
      <c r="J40" s="59">
        <f t="shared" si="9"/>
        <v>50000</v>
      </c>
      <c r="K40" s="61">
        <f t="shared" si="3"/>
        <v>0</v>
      </c>
      <c r="L40" s="57">
        <f t="shared" si="4"/>
        <v>0</v>
      </c>
      <c r="M40" s="57">
        <f t="shared" si="5"/>
        <v>0</v>
      </c>
      <c r="N40" s="59">
        <f t="shared" si="6"/>
        <v>0</v>
      </c>
      <c r="O40" s="62"/>
      <c r="P40" s="63"/>
      <c r="Q40" s="63"/>
      <c r="R40" s="63"/>
      <c r="S40" s="63"/>
      <c r="T40" s="63"/>
      <c r="U40" s="63"/>
      <c r="V40" s="63"/>
      <c r="W40" s="63"/>
      <c r="X40" s="63"/>
    </row>
    <row r="41" spans="1:24" ht="15.75" thickBot="1" x14ac:dyDescent="0.3">
      <c r="A41" s="54">
        <v>42</v>
      </c>
      <c r="B41" s="55">
        <v>44</v>
      </c>
      <c r="C41" s="56" t="s">
        <v>119</v>
      </c>
      <c r="D41" s="57">
        <v>50000</v>
      </c>
      <c r="E41" s="58">
        <v>15000</v>
      </c>
      <c r="F41" s="59">
        <f t="shared" si="1"/>
        <v>35000</v>
      </c>
      <c r="G41" s="60">
        <f t="shared" si="10"/>
        <v>7857.0000000000009</v>
      </c>
      <c r="H41" s="57">
        <f t="shared" si="11"/>
        <v>2850</v>
      </c>
      <c r="I41" s="57">
        <f t="shared" si="12"/>
        <v>4293</v>
      </c>
      <c r="J41" s="59">
        <f t="shared" si="9"/>
        <v>15000</v>
      </c>
      <c r="K41" s="61">
        <f t="shared" si="3"/>
        <v>18333</v>
      </c>
      <c r="L41" s="57">
        <f t="shared" si="4"/>
        <v>6650</v>
      </c>
      <c r="M41" s="57">
        <f t="shared" si="5"/>
        <v>10017</v>
      </c>
      <c r="N41" s="59">
        <f t="shared" si="6"/>
        <v>35000</v>
      </c>
      <c r="O41" s="62"/>
      <c r="P41" s="63"/>
      <c r="Q41" s="63"/>
      <c r="R41" s="63"/>
      <c r="S41" s="63"/>
      <c r="T41" s="63"/>
      <c r="U41" s="63"/>
      <c r="V41" s="63"/>
      <c r="W41" s="63"/>
      <c r="X41" s="63"/>
    </row>
    <row r="42" spans="1:24" ht="15.75" thickBot="1" x14ac:dyDescent="0.3">
      <c r="A42" s="64">
        <v>43</v>
      </c>
      <c r="B42" s="55">
        <v>45</v>
      </c>
      <c r="C42" s="56" t="s">
        <v>120</v>
      </c>
      <c r="D42" s="57">
        <v>50000</v>
      </c>
      <c r="E42" s="58">
        <v>14150</v>
      </c>
      <c r="F42" s="59">
        <f t="shared" si="1"/>
        <v>35850</v>
      </c>
      <c r="G42" s="60">
        <f t="shared" si="10"/>
        <v>7411.77</v>
      </c>
      <c r="H42" s="57">
        <f t="shared" si="11"/>
        <v>2688.5</v>
      </c>
      <c r="I42" s="57">
        <f t="shared" si="12"/>
        <v>4049.73</v>
      </c>
      <c r="J42" s="59">
        <f t="shared" si="9"/>
        <v>14150</v>
      </c>
      <c r="K42" s="61">
        <f t="shared" si="3"/>
        <v>18778.230000000003</v>
      </c>
      <c r="L42" s="57">
        <f t="shared" si="4"/>
        <v>6811.5</v>
      </c>
      <c r="M42" s="57">
        <f t="shared" si="5"/>
        <v>10260.27</v>
      </c>
      <c r="N42" s="59">
        <f t="shared" si="6"/>
        <v>35850</v>
      </c>
      <c r="O42" s="62"/>
      <c r="P42" s="63"/>
      <c r="Q42" s="63"/>
      <c r="R42" s="63"/>
      <c r="S42" s="63"/>
      <c r="T42" s="63"/>
      <c r="U42" s="63"/>
      <c r="V42" s="63"/>
      <c r="W42" s="63"/>
      <c r="X42" s="63"/>
    </row>
    <row r="43" spans="1:24" ht="15.75" thickBot="1" x14ac:dyDescent="0.3">
      <c r="A43" s="54">
        <v>44</v>
      </c>
      <c r="B43" s="55">
        <v>46</v>
      </c>
      <c r="C43" s="56" t="s">
        <v>121</v>
      </c>
      <c r="D43" s="57">
        <v>50000</v>
      </c>
      <c r="E43" s="58">
        <v>50000</v>
      </c>
      <c r="F43" s="59">
        <f t="shared" si="1"/>
        <v>0</v>
      </c>
      <c r="G43" s="60">
        <f t="shared" si="10"/>
        <v>26190.000000000004</v>
      </c>
      <c r="H43" s="57">
        <f t="shared" si="11"/>
        <v>9500</v>
      </c>
      <c r="I43" s="57">
        <f t="shared" si="12"/>
        <v>14310</v>
      </c>
      <c r="J43" s="59">
        <f t="shared" si="9"/>
        <v>50000</v>
      </c>
      <c r="K43" s="61">
        <f t="shared" si="3"/>
        <v>0</v>
      </c>
      <c r="L43" s="57">
        <f t="shared" si="4"/>
        <v>0</v>
      </c>
      <c r="M43" s="57">
        <f t="shared" si="5"/>
        <v>0</v>
      </c>
      <c r="N43" s="59">
        <f t="shared" si="6"/>
        <v>0</v>
      </c>
      <c r="O43" s="62"/>
      <c r="P43" s="63"/>
      <c r="Q43" s="63"/>
      <c r="R43" s="63"/>
      <c r="S43" s="63"/>
      <c r="T43" s="63"/>
      <c r="U43" s="63"/>
      <c r="V43" s="63"/>
      <c r="W43" s="63"/>
      <c r="X43" s="63"/>
    </row>
    <row r="44" spans="1:24" ht="15.75" thickBot="1" x14ac:dyDescent="0.3">
      <c r="A44" s="64">
        <v>45</v>
      </c>
      <c r="B44" s="55">
        <v>47</v>
      </c>
      <c r="C44" s="72" t="s">
        <v>122</v>
      </c>
      <c r="D44" s="57">
        <v>50000</v>
      </c>
      <c r="E44" s="58"/>
      <c r="F44" s="59">
        <f t="shared" si="1"/>
        <v>50000</v>
      </c>
      <c r="G44" s="60">
        <f t="shared" si="10"/>
        <v>0</v>
      </c>
      <c r="H44" s="57">
        <f t="shared" si="11"/>
        <v>0</v>
      </c>
      <c r="I44" s="57">
        <f t="shared" si="12"/>
        <v>0</v>
      </c>
      <c r="J44" s="59">
        <f t="shared" si="9"/>
        <v>0</v>
      </c>
      <c r="K44" s="61">
        <f t="shared" si="3"/>
        <v>26190.000000000004</v>
      </c>
      <c r="L44" s="57">
        <f t="shared" si="4"/>
        <v>9500</v>
      </c>
      <c r="M44" s="57">
        <f t="shared" si="5"/>
        <v>14310</v>
      </c>
      <c r="N44" s="59">
        <f t="shared" si="6"/>
        <v>50000</v>
      </c>
      <c r="O44" s="62"/>
      <c r="P44" s="63"/>
      <c r="Q44" s="63"/>
      <c r="R44" s="63"/>
      <c r="S44" s="63"/>
      <c r="T44" s="63"/>
      <c r="U44" s="63"/>
      <c r="V44" s="63"/>
      <c r="W44" s="63"/>
      <c r="X44" s="63"/>
    </row>
    <row r="45" spans="1:24" ht="15.75" thickBot="1" x14ac:dyDescent="0.3">
      <c r="A45" s="54">
        <v>46</v>
      </c>
      <c r="B45" s="55">
        <v>48</v>
      </c>
      <c r="C45" s="56" t="s">
        <v>123</v>
      </c>
      <c r="D45" s="57">
        <v>50000</v>
      </c>
      <c r="E45" s="58">
        <v>50000</v>
      </c>
      <c r="F45" s="59">
        <f t="shared" si="1"/>
        <v>0</v>
      </c>
      <c r="G45" s="60">
        <f t="shared" si="10"/>
        <v>26190.000000000004</v>
      </c>
      <c r="H45" s="57">
        <f t="shared" si="11"/>
        <v>9500</v>
      </c>
      <c r="I45" s="57">
        <f t="shared" si="12"/>
        <v>14310</v>
      </c>
      <c r="J45" s="59">
        <f t="shared" si="9"/>
        <v>50000</v>
      </c>
      <c r="K45" s="61">
        <f t="shared" si="3"/>
        <v>0</v>
      </c>
      <c r="L45" s="57">
        <f t="shared" si="4"/>
        <v>0</v>
      </c>
      <c r="M45" s="57">
        <f t="shared" si="5"/>
        <v>0</v>
      </c>
      <c r="N45" s="59">
        <f t="shared" si="6"/>
        <v>0</v>
      </c>
      <c r="O45" s="62"/>
      <c r="P45" s="63"/>
      <c r="Q45" s="63"/>
      <c r="R45" s="63"/>
      <c r="S45" s="63"/>
      <c r="T45" s="63"/>
      <c r="U45" s="63"/>
      <c r="V45" s="63"/>
      <c r="W45" s="63"/>
      <c r="X45" s="63"/>
    </row>
    <row r="46" spans="1:24" ht="15.75" thickBot="1" x14ac:dyDescent="0.3">
      <c r="A46" s="64">
        <v>47</v>
      </c>
      <c r="B46" s="55">
        <v>49</v>
      </c>
      <c r="C46" s="56" t="s">
        <v>124</v>
      </c>
      <c r="D46" s="57">
        <v>50000</v>
      </c>
      <c r="E46" s="58">
        <v>50000</v>
      </c>
      <c r="F46" s="59">
        <f t="shared" si="1"/>
        <v>0</v>
      </c>
      <c r="G46" s="60">
        <f t="shared" si="10"/>
        <v>26190.000000000004</v>
      </c>
      <c r="H46" s="57">
        <f t="shared" si="11"/>
        <v>9500</v>
      </c>
      <c r="I46" s="57">
        <f t="shared" si="12"/>
        <v>14310</v>
      </c>
      <c r="J46" s="59">
        <f t="shared" si="9"/>
        <v>50000</v>
      </c>
      <c r="K46" s="61">
        <f t="shared" si="3"/>
        <v>0</v>
      </c>
      <c r="L46" s="57">
        <f t="shared" si="4"/>
        <v>0</v>
      </c>
      <c r="M46" s="57">
        <f t="shared" si="5"/>
        <v>0</v>
      </c>
      <c r="N46" s="59">
        <f t="shared" si="6"/>
        <v>0</v>
      </c>
      <c r="O46" s="62"/>
      <c r="P46" s="63"/>
      <c r="Q46" s="63"/>
      <c r="R46" s="63"/>
      <c r="S46" s="63"/>
      <c r="T46" s="63"/>
      <c r="U46" s="63"/>
      <c r="V46" s="63"/>
      <c r="W46" s="63"/>
      <c r="X46" s="63"/>
    </row>
    <row r="47" spans="1:24" ht="15.75" thickBot="1" x14ac:dyDescent="0.3">
      <c r="A47" s="54">
        <v>48</v>
      </c>
      <c r="B47" s="55">
        <v>50</v>
      </c>
      <c r="C47" s="56" t="s">
        <v>125</v>
      </c>
      <c r="D47" s="57">
        <v>50000</v>
      </c>
      <c r="E47" s="58">
        <v>50000</v>
      </c>
      <c r="F47" s="59">
        <f t="shared" si="1"/>
        <v>0</v>
      </c>
      <c r="G47" s="60">
        <f t="shared" si="10"/>
        <v>26190.000000000004</v>
      </c>
      <c r="H47" s="57">
        <f t="shared" si="11"/>
        <v>9500</v>
      </c>
      <c r="I47" s="57">
        <f t="shared" si="12"/>
        <v>14310</v>
      </c>
      <c r="J47" s="59">
        <f t="shared" si="9"/>
        <v>50000</v>
      </c>
      <c r="K47" s="61">
        <f t="shared" si="3"/>
        <v>0</v>
      </c>
      <c r="L47" s="57">
        <f t="shared" si="4"/>
        <v>0</v>
      </c>
      <c r="M47" s="57">
        <f t="shared" si="5"/>
        <v>0</v>
      </c>
      <c r="N47" s="59">
        <f t="shared" si="6"/>
        <v>0</v>
      </c>
      <c r="O47" s="62"/>
      <c r="P47" s="63"/>
      <c r="Q47" s="63"/>
      <c r="R47" s="63"/>
      <c r="S47" s="63"/>
      <c r="T47" s="63"/>
      <c r="U47" s="63"/>
      <c r="V47" s="63"/>
      <c r="W47" s="63"/>
      <c r="X47" s="63"/>
    </row>
    <row r="48" spans="1:24" ht="15.75" thickBot="1" x14ac:dyDescent="0.3">
      <c r="A48" s="64">
        <v>49</v>
      </c>
      <c r="B48" s="55">
        <v>51</v>
      </c>
      <c r="C48" s="73" t="s">
        <v>126</v>
      </c>
      <c r="D48" s="57">
        <v>50000</v>
      </c>
      <c r="E48" s="58">
        <v>50000</v>
      </c>
      <c r="F48" s="59">
        <f t="shared" si="1"/>
        <v>0</v>
      </c>
      <c r="G48" s="60">
        <f t="shared" si="10"/>
        <v>26190.000000000004</v>
      </c>
      <c r="H48" s="57">
        <f t="shared" si="11"/>
        <v>9500</v>
      </c>
      <c r="I48" s="57">
        <f t="shared" si="12"/>
        <v>14310</v>
      </c>
      <c r="J48" s="59">
        <f t="shared" si="9"/>
        <v>50000</v>
      </c>
      <c r="K48" s="61">
        <f t="shared" si="3"/>
        <v>0</v>
      </c>
      <c r="L48" s="57">
        <f t="shared" si="4"/>
        <v>0</v>
      </c>
      <c r="M48" s="57">
        <f t="shared" si="5"/>
        <v>0</v>
      </c>
      <c r="N48" s="59">
        <f t="shared" si="6"/>
        <v>0</v>
      </c>
      <c r="O48" s="62"/>
      <c r="P48" s="63"/>
      <c r="Q48" s="63"/>
      <c r="R48" s="63"/>
      <c r="S48" s="63"/>
      <c r="T48" s="63"/>
      <c r="U48" s="63"/>
      <c r="V48" s="63"/>
      <c r="W48" s="63"/>
      <c r="X48" s="63"/>
    </row>
    <row r="49" spans="1:24" ht="15.75" thickBot="1" x14ac:dyDescent="0.3">
      <c r="A49" s="74">
        <v>50</v>
      </c>
      <c r="B49" s="65">
        <v>52</v>
      </c>
      <c r="C49" s="75" t="s">
        <v>127</v>
      </c>
      <c r="D49" s="67">
        <v>50000</v>
      </c>
      <c r="E49" s="67">
        <v>4265.3500000000004</v>
      </c>
      <c r="F49" s="68">
        <f t="shared" si="1"/>
        <v>45734.65</v>
      </c>
      <c r="G49" s="69">
        <f t="shared" si="10"/>
        <v>2234.1903300000004</v>
      </c>
      <c r="H49" s="67">
        <f t="shared" si="11"/>
        <v>810.41650000000004</v>
      </c>
      <c r="I49" s="67">
        <f t="shared" si="12"/>
        <v>1220.7431700000002</v>
      </c>
      <c r="J49" s="68">
        <f t="shared" si="9"/>
        <v>4265.3500000000004</v>
      </c>
      <c r="K49" s="70">
        <f t="shared" si="3"/>
        <v>23955.809670000002</v>
      </c>
      <c r="L49" s="67">
        <f t="shared" si="4"/>
        <v>8689.5835000000006</v>
      </c>
      <c r="M49" s="67">
        <f t="shared" si="5"/>
        <v>13089.25683</v>
      </c>
      <c r="N49" s="68">
        <f t="shared" si="6"/>
        <v>45734.65</v>
      </c>
      <c r="O49" s="62"/>
      <c r="P49" s="63"/>
      <c r="Q49" s="63"/>
      <c r="R49" s="63"/>
      <c r="S49" s="63"/>
      <c r="T49" s="63"/>
      <c r="U49" s="63"/>
      <c r="V49" s="63"/>
      <c r="W49" s="63"/>
      <c r="X49" s="63"/>
    </row>
    <row r="50" spans="1:24" ht="15" customHeight="1" thickBot="1" x14ac:dyDescent="0.3">
      <c r="A50" s="64">
        <v>51</v>
      </c>
      <c r="B50" s="55">
        <v>53</v>
      </c>
      <c r="C50" s="56" t="s">
        <v>128</v>
      </c>
      <c r="D50" s="57">
        <v>50000</v>
      </c>
      <c r="E50" s="58">
        <v>50000</v>
      </c>
      <c r="F50" s="59">
        <f t="shared" si="1"/>
        <v>0</v>
      </c>
      <c r="G50" s="60">
        <f t="shared" si="10"/>
        <v>26190.000000000004</v>
      </c>
      <c r="H50" s="57">
        <f t="shared" si="11"/>
        <v>9500</v>
      </c>
      <c r="I50" s="57">
        <f t="shared" si="12"/>
        <v>14310</v>
      </c>
      <c r="J50" s="59">
        <f t="shared" si="9"/>
        <v>50000</v>
      </c>
      <c r="K50" s="61">
        <f t="shared" si="3"/>
        <v>0</v>
      </c>
      <c r="L50" s="57">
        <f t="shared" si="4"/>
        <v>0</v>
      </c>
      <c r="M50" s="57">
        <f t="shared" si="5"/>
        <v>0</v>
      </c>
      <c r="N50" s="59">
        <f t="shared" si="6"/>
        <v>0</v>
      </c>
      <c r="O50" s="62"/>
      <c r="P50" s="63"/>
      <c r="Q50" s="63"/>
      <c r="R50" s="63"/>
      <c r="S50" s="63"/>
      <c r="T50" s="63"/>
      <c r="U50" s="63"/>
      <c r="V50" s="63"/>
      <c r="W50" s="63"/>
      <c r="X50" s="63"/>
    </row>
    <row r="51" spans="1:24" ht="15.75" thickBot="1" x14ac:dyDescent="0.3">
      <c r="A51" s="54">
        <v>52</v>
      </c>
      <c r="B51" s="55">
        <v>54</v>
      </c>
      <c r="C51" s="56" t="s">
        <v>129</v>
      </c>
      <c r="D51" s="57">
        <v>50000</v>
      </c>
      <c r="E51" s="58">
        <v>50000</v>
      </c>
      <c r="F51" s="59">
        <f t="shared" si="1"/>
        <v>0</v>
      </c>
      <c r="G51" s="60">
        <f t="shared" si="10"/>
        <v>26190.000000000004</v>
      </c>
      <c r="H51" s="57">
        <f t="shared" si="11"/>
        <v>9500</v>
      </c>
      <c r="I51" s="57">
        <f t="shared" si="12"/>
        <v>14310</v>
      </c>
      <c r="J51" s="59">
        <f t="shared" si="9"/>
        <v>50000</v>
      </c>
      <c r="K51" s="61">
        <f t="shared" si="3"/>
        <v>0</v>
      </c>
      <c r="L51" s="57">
        <f t="shared" si="4"/>
        <v>0</v>
      </c>
      <c r="M51" s="57">
        <f t="shared" si="5"/>
        <v>0</v>
      </c>
      <c r="N51" s="59">
        <f t="shared" si="6"/>
        <v>0</v>
      </c>
      <c r="O51" s="62"/>
      <c r="P51" s="63"/>
      <c r="Q51" s="63"/>
      <c r="R51" s="63"/>
      <c r="S51" s="63"/>
      <c r="T51" s="63"/>
      <c r="U51" s="63"/>
      <c r="V51" s="63"/>
      <c r="W51" s="63"/>
      <c r="X51" s="63"/>
    </row>
    <row r="52" spans="1:24" ht="15.75" thickBot="1" x14ac:dyDescent="0.3">
      <c r="A52" s="64">
        <v>53</v>
      </c>
      <c r="B52" s="55">
        <v>55</v>
      </c>
      <c r="C52" s="56" t="s">
        <v>130</v>
      </c>
      <c r="D52" s="57">
        <v>50000</v>
      </c>
      <c r="E52" s="58">
        <v>50000</v>
      </c>
      <c r="F52" s="59">
        <f t="shared" si="1"/>
        <v>0</v>
      </c>
      <c r="G52" s="60">
        <f t="shared" si="10"/>
        <v>26190.000000000004</v>
      </c>
      <c r="H52" s="57">
        <f t="shared" si="11"/>
        <v>9500</v>
      </c>
      <c r="I52" s="57">
        <f t="shared" si="12"/>
        <v>14310</v>
      </c>
      <c r="J52" s="59">
        <f t="shared" si="9"/>
        <v>50000</v>
      </c>
      <c r="K52" s="61">
        <f t="shared" si="3"/>
        <v>0</v>
      </c>
      <c r="L52" s="57">
        <f t="shared" si="4"/>
        <v>0</v>
      </c>
      <c r="M52" s="57">
        <f t="shared" si="5"/>
        <v>0</v>
      </c>
      <c r="N52" s="59">
        <f t="shared" si="6"/>
        <v>0</v>
      </c>
      <c r="O52" s="62"/>
      <c r="P52" s="63"/>
      <c r="Q52" s="63"/>
      <c r="R52" s="63"/>
      <c r="S52" s="63"/>
      <c r="T52" s="63"/>
      <c r="U52" s="63"/>
      <c r="V52" s="63"/>
      <c r="W52" s="63"/>
      <c r="X52" s="63"/>
    </row>
    <row r="53" spans="1:24" ht="15.75" thickBot="1" x14ac:dyDescent="0.3">
      <c r="A53" s="54">
        <v>54</v>
      </c>
      <c r="B53" s="55">
        <v>56</v>
      </c>
      <c r="C53" s="56" t="s">
        <v>131</v>
      </c>
      <c r="D53" s="57">
        <v>50000</v>
      </c>
      <c r="E53" s="58">
        <v>50000</v>
      </c>
      <c r="F53" s="59">
        <f t="shared" si="1"/>
        <v>0</v>
      </c>
      <c r="G53" s="60">
        <f t="shared" si="10"/>
        <v>26190.000000000004</v>
      </c>
      <c r="H53" s="57">
        <f t="shared" si="11"/>
        <v>9500</v>
      </c>
      <c r="I53" s="57">
        <f t="shared" si="12"/>
        <v>14310</v>
      </c>
      <c r="J53" s="59">
        <f t="shared" si="9"/>
        <v>50000</v>
      </c>
      <c r="K53" s="61">
        <f t="shared" si="3"/>
        <v>0</v>
      </c>
      <c r="L53" s="57">
        <f t="shared" si="4"/>
        <v>0</v>
      </c>
      <c r="M53" s="57">
        <f t="shared" si="5"/>
        <v>0</v>
      </c>
      <c r="N53" s="59">
        <f t="shared" si="6"/>
        <v>0</v>
      </c>
      <c r="O53" s="62"/>
      <c r="P53" s="63"/>
      <c r="Q53" s="63"/>
      <c r="R53" s="63"/>
      <c r="S53" s="63"/>
      <c r="T53" s="63"/>
      <c r="U53" s="63"/>
      <c r="V53" s="63"/>
      <c r="W53" s="63"/>
      <c r="X53" s="63"/>
    </row>
    <row r="54" spans="1:24" ht="15.75" thickBot="1" x14ac:dyDescent="0.3">
      <c r="A54" s="64">
        <v>55</v>
      </c>
      <c r="B54" s="55">
        <v>57</v>
      </c>
      <c r="C54" s="56" t="s">
        <v>132</v>
      </c>
      <c r="D54" s="57">
        <v>50000</v>
      </c>
      <c r="E54" s="58">
        <v>50000</v>
      </c>
      <c r="F54" s="59">
        <f t="shared" si="1"/>
        <v>0</v>
      </c>
      <c r="G54" s="60">
        <f t="shared" si="10"/>
        <v>26190.000000000004</v>
      </c>
      <c r="H54" s="57">
        <f t="shared" si="11"/>
        <v>9500</v>
      </c>
      <c r="I54" s="57">
        <f t="shared" si="12"/>
        <v>14310</v>
      </c>
      <c r="J54" s="59">
        <f t="shared" si="9"/>
        <v>50000</v>
      </c>
      <c r="K54" s="61">
        <f t="shared" si="3"/>
        <v>0</v>
      </c>
      <c r="L54" s="57">
        <f t="shared" si="4"/>
        <v>0</v>
      </c>
      <c r="M54" s="57">
        <f t="shared" si="5"/>
        <v>0</v>
      </c>
      <c r="N54" s="59">
        <f t="shared" si="6"/>
        <v>0</v>
      </c>
      <c r="O54" s="62"/>
      <c r="P54" s="63"/>
      <c r="Q54" s="63"/>
      <c r="R54" s="63"/>
      <c r="S54" s="63"/>
      <c r="T54" s="63"/>
      <c r="U54" s="63"/>
      <c r="V54" s="63"/>
      <c r="W54" s="63"/>
      <c r="X54" s="63"/>
    </row>
    <row r="55" spans="1:24" ht="15.75" thickBot="1" x14ac:dyDescent="0.3">
      <c r="A55" s="54">
        <v>56</v>
      </c>
      <c r="B55" s="55">
        <v>58</v>
      </c>
      <c r="C55" s="56" t="s">
        <v>133</v>
      </c>
      <c r="D55" s="57">
        <v>50000</v>
      </c>
      <c r="E55" s="58">
        <v>50000</v>
      </c>
      <c r="F55" s="59">
        <f t="shared" si="1"/>
        <v>0</v>
      </c>
      <c r="G55" s="60">
        <f t="shared" si="10"/>
        <v>26190.000000000004</v>
      </c>
      <c r="H55" s="57">
        <f t="shared" si="11"/>
        <v>9500</v>
      </c>
      <c r="I55" s="57">
        <f t="shared" si="12"/>
        <v>14310</v>
      </c>
      <c r="J55" s="59">
        <f t="shared" si="9"/>
        <v>50000</v>
      </c>
      <c r="K55" s="61">
        <f t="shared" si="3"/>
        <v>0</v>
      </c>
      <c r="L55" s="57">
        <f t="shared" si="4"/>
        <v>0</v>
      </c>
      <c r="M55" s="57">
        <f t="shared" si="5"/>
        <v>0</v>
      </c>
      <c r="N55" s="59">
        <f t="shared" si="6"/>
        <v>0</v>
      </c>
      <c r="O55" s="62"/>
      <c r="P55" s="63"/>
      <c r="Q55" s="63"/>
      <c r="R55" s="63"/>
      <c r="S55" s="63"/>
      <c r="T55" s="63"/>
      <c r="U55" s="63"/>
      <c r="V55" s="63"/>
      <c r="W55" s="63"/>
      <c r="X55" s="63"/>
    </row>
    <row r="56" spans="1:24" ht="15.75" thickBot="1" x14ac:dyDescent="0.3">
      <c r="A56" s="64">
        <v>57</v>
      </c>
      <c r="B56" s="55">
        <v>59</v>
      </c>
      <c r="C56" s="56" t="s">
        <v>134</v>
      </c>
      <c r="D56" s="57">
        <v>50000</v>
      </c>
      <c r="E56" s="58">
        <v>50000</v>
      </c>
      <c r="F56" s="59">
        <f t="shared" si="1"/>
        <v>0</v>
      </c>
      <c r="G56" s="60">
        <f t="shared" si="10"/>
        <v>26190.000000000004</v>
      </c>
      <c r="H56" s="57">
        <f t="shared" si="11"/>
        <v>9500</v>
      </c>
      <c r="I56" s="57">
        <f t="shared" si="12"/>
        <v>14310</v>
      </c>
      <c r="J56" s="59">
        <f t="shared" si="9"/>
        <v>50000</v>
      </c>
      <c r="K56" s="61">
        <f t="shared" si="3"/>
        <v>0</v>
      </c>
      <c r="L56" s="57">
        <f t="shared" si="4"/>
        <v>0</v>
      </c>
      <c r="M56" s="57">
        <f t="shared" si="5"/>
        <v>0</v>
      </c>
      <c r="N56" s="59">
        <f t="shared" si="6"/>
        <v>0</v>
      </c>
      <c r="O56" s="62"/>
      <c r="P56" s="63"/>
      <c r="Q56" s="63"/>
      <c r="R56" s="63"/>
      <c r="S56" s="63"/>
      <c r="T56" s="63"/>
      <c r="U56" s="63"/>
      <c r="V56" s="63"/>
      <c r="W56" s="63"/>
      <c r="X56" s="63"/>
    </row>
    <row r="57" spans="1:24" ht="15.75" thickBot="1" x14ac:dyDescent="0.3">
      <c r="A57" s="54">
        <v>58</v>
      </c>
      <c r="B57" s="55">
        <v>60</v>
      </c>
      <c r="C57" s="56" t="s">
        <v>133</v>
      </c>
      <c r="D57" s="57">
        <v>50000</v>
      </c>
      <c r="E57" s="58">
        <v>50000</v>
      </c>
      <c r="F57" s="59">
        <f t="shared" si="1"/>
        <v>0</v>
      </c>
      <c r="G57" s="60">
        <f t="shared" si="10"/>
        <v>26190.000000000004</v>
      </c>
      <c r="H57" s="57">
        <f t="shared" si="11"/>
        <v>9500</v>
      </c>
      <c r="I57" s="57">
        <f t="shared" si="12"/>
        <v>14310</v>
      </c>
      <c r="J57" s="59">
        <f t="shared" si="9"/>
        <v>50000</v>
      </c>
      <c r="K57" s="61">
        <f t="shared" si="3"/>
        <v>0</v>
      </c>
      <c r="L57" s="57">
        <f t="shared" si="4"/>
        <v>0</v>
      </c>
      <c r="M57" s="57">
        <f t="shared" si="5"/>
        <v>0</v>
      </c>
      <c r="N57" s="59">
        <f t="shared" si="6"/>
        <v>0</v>
      </c>
      <c r="O57" s="62"/>
      <c r="P57" s="63"/>
      <c r="Q57" s="63"/>
      <c r="R57" s="63"/>
      <c r="S57" s="63"/>
      <c r="T57" s="63"/>
      <c r="U57" s="63"/>
      <c r="V57" s="63"/>
      <c r="W57" s="63"/>
      <c r="X57" s="63"/>
    </row>
    <row r="58" spans="1:24" ht="15.75" thickBot="1" x14ac:dyDescent="0.3">
      <c r="A58" s="64">
        <v>59</v>
      </c>
      <c r="B58" s="55">
        <v>66</v>
      </c>
      <c r="C58" s="56" t="s">
        <v>135</v>
      </c>
      <c r="D58" s="57">
        <v>50000</v>
      </c>
      <c r="E58" s="58">
        <v>50000</v>
      </c>
      <c r="F58" s="59">
        <f t="shared" si="1"/>
        <v>0</v>
      </c>
      <c r="G58" s="60">
        <f t="shared" si="10"/>
        <v>26190.000000000004</v>
      </c>
      <c r="H58" s="57">
        <f t="shared" si="11"/>
        <v>9500</v>
      </c>
      <c r="I58" s="57">
        <f t="shared" si="12"/>
        <v>14310</v>
      </c>
      <c r="J58" s="59">
        <f t="shared" si="9"/>
        <v>50000</v>
      </c>
      <c r="K58" s="61">
        <f t="shared" si="3"/>
        <v>0</v>
      </c>
      <c r="L58" s="57">
        <f t="shared" si="4"/>
        <v>0</v>
      </c>
      <c r="M58" s="57">
        <f t="shared" si="5"/>
        <v>0</v>
      </c>
      <c r="N58" s="59">
        <f t="shared" si="6"/>
        <v>0</v>
      </c>
      <c r="O58" s="62"/>
      <c r="P58" s="63"/>
      <c r="Q58" s="63"/>
      <c r="R58" s="63"/>
      <c r="S58" s="63"/>
      <c r="T58" s="63"/>
      <c r="U58" s="63"/>
      <c r="V58" s="63"/>
      <c r="W58" s="63"/>
      <c r="X58" s="63"/>
    </row>
    <row r="59" spans="1:24" ht="15.75" thickBot="1" x14ac:dyDescent="0.3">
      <c r="A59" s="74">
        <v>60</v>
      </c>
      <c r="B59" s="65">
        <v>62</v>
      </c>
      <c r="C59" s="66" t="s">
        <v>136</v>
      </c>
      <c r="D59" s="67">
        <v>50000</v>
      </c>
      <c r="E59" s="67"/>
      <c r="F59" s="68">
        <f t="shared" si="1"/>
        <v>50000</v>
      </c>
      <c r="G59" s="69">
        <f t="shared" si="10"/>
        <v>0</v>
      </c>
      <c r="H59" s="67">
        <f t="shared" si="11"/>
        <v>0</v>
      </c>
      <c r="I59" s="67">
        <f t="shared" si="12"/>
        <v>0</v>
      </c>
      <c r="J59" s="68">
        <f t="shared" si="9"/>
        <v>0</v>
      </c>
      <c r="K59" s="70">
        <f t="shared" si="3"/>
        <v>26190.000000000004</v>
      </c>
      <c r="L59" s="67">
        <f t="shared" si="4"/>
        <v>9500</v>
      </c>
      <c r="M59" s="67">
        <f t="shared" si="5"/>
        <v>14310</v>
      </c>
      <c r="N59" s="68">
        <f t="shared" si="6"/>
        <v>50000</v>
      </c>
      <c r="O59" s="62"/>
      <c r="P59" s="63"/>
      <c r="Q59" s="63"/>
      <c r="R59" s="63"/>
      <c r="S59" s="63"/>
      <c r="T59" s="63"/>
      <c r="U59" s="63"/>
      <c r="V59" s="63"/>
      <c r="W59" s="63"/>
      <c r="X59" s="63"/>
    </row>
    <row r="60" spans="1:24" ht="15.75" thickBot="1" x14ac:dyDescent="0.3">
      <c r="A60" s="64">
        <v>61</v>
      </c>
      <c r="B60" s="55">
        <v>63</v>
      </c>
      <c r="C60" s="56" t="s">
        <v>137</v>
      </c>
      <c r="D60" s="57">
        <v>50000</v>
      </c>
      <c r="E60" s="58">
        <v>50000</v>
      </c>
      <c r="F60" s="59">
        <f t="shared" si="1"/>
        <v>0</v>
      </c>
      <c r="G60" s="60">
        <f t="shared" si="10"/>
        <v>26190.000000000004</v>
      </c>
      <c r="H60" s="57">
        <f t="shared" si="11"/>
        <v>9500</v>
      </c>
      <c r="I60" s="57">
        <f t="shared" si="12"/>
        <v>14310</v>
      </c>
      <c r="J60" s="59">
        <f t="shared" si="9"/>
        <v>50000</v>
      </c>
      <c r="K60" s="61">
        <f t="shared" si="3"/>
        <v>0</v>
      </c>
      <c r="L60" s="57">
        <f t="shared" si="4"/>
        <v>0</v>
      </c>
      <c r="M60" s="57">
        <f t="shared" si="5"/>
        <v>0</v>
      </c>
      <c r="N60" s="59">
        <f t="shared" si="6"/>
        <v>0</v>
      </c>
      <c r="O60" s="62"/>
      <c r="P60" s="63"/>
      <c r="Q60" s="63"/>
      <c r="R60" s="63"/>
      <c r="S60" s="63"/>
      <c r="T60" s="63"/>
      <c r="U60" s="63"/>
      <c r="V60" s="63"/>
      <c r="W60" s="63"/>
      <c r="X60" s="63"/>
    </row>
    <row r="61" spans="1:24" ht="15.75" thickBot="1" x14ac:dyDescent="0.3">
      <c r="A61" s="54">
        <v>62</v>
      </c>
      <c r="B61" s="55">
        <v>65</v>
      </c>
      <c r="C61" s="56" t="s">
        <v>138</v>
      </c>
      <c r="D61" s="57">
        <v>50000</v>
      </c>
      <c r="E61" s="58">
        <v>50000</v>
      </c>
      <c r="F61" s="59">
        <f t="shared" si="1"/>
        <v>0</v>
      </c>
      <c r="G61" s="60">
        <f t="shared" si="10"/>
        <v>26190.000000000004</v>
      </c>
      <c r="H61" s="57">
        <f t="shared" si="11"/>
        <v>9500</v>
      </c>
      <c r="I61" s="57">
        <f t="shared" si="12"/>
        <v>14310</v>
      </c>
      <c r="J61" s="59">
        <f t="shared" si="9"/>
        <v>50000</v>
      </c>
      <c r="K61" s="61">
        <f t="shared" si="3"/>
        <v>0</v>
      </c>
      <c r="L61" s="57">
        <f t="shared" si="4"/>
        <v>0</v>
      </c>
      <c r="M61" s="57">
        <f t="shared" si="5"/>
        <v>0</v>
      </c>
      <c r="N61" s="59">
        <f t="shared" si="6"/>
        <v>0</v>
      </c>
      <c r="O61" s="62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15.75" thickBot="1" x14ac:dyDescent="0.3">
      <c r="A62" s="64">
        <v>63</v>
      </c>
      <c r="B62" s="55">
        <v>67</v>
      </c>
      <c r="C62" s="56" t="s">
        <v>139</v>
      </c>
      <c r="D62" s="57">
        <v>50000</v>
      </c>
      <c r="E62" s="58">
        <v>15000</v>
      </c>
      <c r="F62" s="59">
        <f t="shared" si="1"/>
        <v>35000</v>
      </c>
      <c r="G62" s="60">
        <f t="shared" si="10"/>
        <v>7857.0000000000009</v>
      </c>
      <c r="H62" s="57">
        <f t="shared" si="11"/>
        <v>2850</v>
      </c>
      <c r="I62" s="57">
        <f t="shared" si="12"/>
        <v>4293</v>
      </c>
      <c r="J62" s="59">
        <f t="shared" si="9"/>
        <v>15000</v>
      </c>
      <c r="K62" s="61">
        <f t="shared" si="3"/>
        <v>18333</v>
      </c>
      <c r="L62" s="57">
        <f t="shared" si="4"/>
        <v>6650</v>
      </c>
      <c r="M62" s="57">
        <f t="shared" si="5"/>
        <v>10017</v>
      </c>
      <c r="N62" s="59">
        <f t="shared" si="6"/>
        <v>35000</v>
      </c>
      <c r="O62" s="62"/>
      <c r="P62" s="63"/>
      <c r="Q62" s="63"/>
      <c r="R62" s="63"/>
      <c r="S62" s="63"/>
      <c r="T62" s="63"/>
      <c r="U62" s="63"/>
      <c r="V62" s="63"/>
      <c r="W62" s="63"/>
      <c r="X62" s="63"/>
    </row>
    <row r="63" spans="1:24" ht="15.75" thickBot="1" x14ac:dyDescent="0.3">
      <c r="A63" s="54">
        <v>64</v>
      </c>
      <c r="B63" s="55">
        <v>68</v>
      </c>
      <c r="C63" s="56" t="s">
        <v>140</v>
      </c>
      <c r="D63" s="57">
        <v>50000</v>
      </c>
      <c r="E63" s="58">
        <v>50000</v>
      </c>
      <c r="F63" s="59">
        <f t="shared" si="1"/>
        <v>0</v>
      </c>
      <c r="G63" s="60">
        <f t="shared" si="10"/>
        <v>26190.000000000004</v>
      </c>
      <c r="H63" s="57">
        <f t="shared" si="11"/>
        <v>9500</v>
      </c>
      <c r="I63" s="57">
        <f t="shared" si="12"/>
        <v>14310</v>
      </c>
      <c r="J63" s="59">
        <f t="shared" si="9"/>
        <v>50000</v>
      </c>
      <c r="K63" s="61">
        <f t="shared" si="3"/>
        <v>0</v>
      </c>
      <c r="L63" s="57">
        <f t="shared" si="4"/>
        <v>0</v>
      </c>
      <c r="M63" s="57">
        <f t="shared" si="5"/>
        <v>0</v>
      </c>
      <c r="N63" s="59">
        <f t="shared" si="6"/>
        <v>0</v>
      </c>
      <c r="O63" s="62"/>
      <c r="P63" s="63"/>
      <c r="Q63" s="63"/>
      <c r="R63" s="63"/>
      <c r="S63" s="63"/>
      <c r="T63" s="63"/>
      <c r="U63" s="63"/>
      <c r="V63" s="63"/>
      <c r="W63" s="63"/>
      <c r="X63" s="63"/>
    </row>
    <row r="64" spans="1:24" ht="15.75" thickBot="1" x14ac:dyDescent="0.3">
      <c r="A64" s="64">
        <v>65</v>
      </c>
      <c r="B64" s="55">
        <v>69</v>
      </c>
      <c r="C64" s="56" t="s">
        <v>141</v>
      </c>
      <c r="D64" s="57">
        <v>50000</v>
      </c>
      <c r="E64" s="58">
        <v>50000</v>
      </c>
      <c r="F64" s="59">
        <f t="shared" si="1"/>
        <v>0</v>
      </c>
      <c r="G64" s="60">
        <f t="shared" si="10"/>
        <v>26190.000000000004</v>
      </c>
      <c r="H64" s="57">
        <f t="shared" si="11"/>
        <v>9500</v>
      </c>
      <c r="I64" s="57">
        <f t="shared" si="12"/>
        <v>14310</v>
      </c>
      <c r="J64" s="59">
        <f t="shared" si="9"/>
        <v>50000</v>
      </c>
      <c r="K64" s="61">
        <f t="shared" si="3"/>
        <v>0</v>
      </c>
      <c r="L64" s="57">
        <f t="shared" si="4"/>
        <v>0</v>
      </c>
      <c r="M64" s="57">
        <f t="shared" si="5"/>
        <v>0</v>
      </c>
      <c r="N64" s="59">
        <f t="shared" si="6"/>
        <v>0</v>
      </c>
      <c r="O64" s="62"/>
      <c r="P64" s="63"/>
      <c r="Q64" s="63"/>
      <c r="R64" s="63"/>
      <c r="S64" s="63"/>
      <c r="T64" s="63"/>
      <c r="U64" s="63"/>
      <c r="V64" s="63"/>
      <c r="W64" s="63"/>
      <c r="X64" s="63"/>
    </row>
    <row r="65" spans="1:24" ht="15.75" thickBot="1" x14ac:dyDescent="0.3">
      <c r="A65" s="54">
        <v>66</v>
      </c>
      <c r="B65" s="55">
        <v>70</v>
      </c>
      <c r="C65" s="56" t="s">
        <v>142</v>
      </c>
      <c r="D65" s="57">
        <v>50000</v>
      </c>
      <c r="E65" s="58">
        <v>50000</v>
      </c>
      <c r="F65" s="59">
        <f t="shared" si="1"/>
        <v>0</v>
      </c>
      <c r="G65" s="60">
        <f t="shared" si="10"/>
        <v>26190.000000000004</v>
      </c>
      <c r="H65" s="57">
        <f t="shared" si="11"/>
        <v>9500</v>
      </c>
      <c r="I65" s="57">
        <f t="shared" si="12"/>
        <v>14310</v>
      </c>
      <c r="J65" s="59">
        <f t="shared" si="9"/>
        <v>50000</v>
      </c>
      <c r="K65" s="61">
        <f t="shared" si="3"/>
        <v>0</v>
      </c>
      <c r="L65" s="57">
        <f t="shared" si="4"/>
        <v>0</v>
      </c>
      <c r="M65" s="57">
        <f t="shared" si="5"/>
        <v>0</v>
      </c>
      <c r="N65" s="59">
        <f t="shared" si="6"/>
        <v>0</v>
      </c>
      <c r="O65" s="62"/>
      <c r="P65" s="63"/>
      <c r="Q65" s="63"/>
      <c r="R65" s="63"/>
      <c r="S65" s="63"/>
      <c r="T65" s="63"/>
      <c r="U65" s="63"/>
      <c r="V65" s="63"/>
      <c r="W65" s="63"/>
      <c r="X65" s="63"/>
    </row>
    <row r="66" spans="1:24" ht="15.75" thickBot="1" x14ac:dyDescent="0.3">
      <c r="A66" s="64">
        <v>67</v>
      </c>
      <c r="B66" s="55">
        <v>71</v>
      </c>
      <c r="C66" s="56" t="s">
        <v>143</v>
      </c>
      <c r="D66" s="57">
        <v>50000</v>
      </c>
      <c r="E66" s="58">
        <v>50000</v>
      </c>
      <c r="F66" s="59">
        <f t="shared" si="1"/>
        <v>0</v>
      </c>
      <c r="G66" s="60">
        <f t="shared" si="10"/>
        <v>26190.000000000004</v>
      </c>
      <c r="H66" s="57">
        <f t="shared" si="11"/>
        <v>9500</v>
      </c>
      <c r="I66" s="57">
        <f t="shared" si="12"/>
        <v>14310</v>
      </c>
      <c r="J66" s="59">
        <f t="shared" si="9"/>
        <v>50000</v>
      </c>
      <c r="K66" s="61">
        <f t="shared" si="3"/>
        <v>0</v>
      </c>
      <c r="L66" s="57">
        <f t="shared" si="4"/>
        <v>0</v>
      </c>
      <c r="M66" s="57">
        <f t="shared" si="5"/>
        <v>0</v>
      </c>
      <c r="N66" s="59">
        <f t="shared" si="6"/>
        <v>0</v>
      </c>
      <c r="O66" s="62"/>
      <c r="P66" s="63"/>
      <c r="Q66" s="63"/>
      <c r="R66" s="63"/>
      <c r="S66" s="63"/>
      <c r="T66" s="63"/>
      <c r="U66" s="63"/>
      <c r="V66" s="63"/>
      <c r="W66" s="63"/>
      <c r="X66" s="63"/>
    </row>
    <row r="67" spans="1:24" ht="15.75" thickBot="1" x14ac:dyDescent="0.3">
      <c r="A67" s="54">
        <v>68</v>
      </c>
      <c r="B67" s="55">
        <v>72</v>
      </c>
      <c r="C67" s="56" t="s">
        <v>144</v>
      </c>
      <c r="D67" s="57">
        <v>50000</v>
      </c>
      <c r="E67" s="58">
        <v>50000</v>
      </c>
      <c r="F67" s="59">
        <f t="shared" si="1"/>
        <v>0</v>
      </c>
      <c r="G67" s="60">
        <f t="shared" si="10"/>
        <v>26190.000000000004</v>
      </c>
      <c r="H67" s="57">
        <f t="shared" si="11"/>
        <v>9500</v>
      </c>
      <c r="I67" s="57">
        <f t="shared" si="12"/>
        <v>14310</v>
      </c>
      <c r="J67" s="59">
        <f t="shared" si="9"/>
        <v>50000</v>
      </c>
      <c r="K67" s="61">
        <f t="shared" si="3"/>
        <v>0</v>
      </c>
      <c r="L67" s="57">
        <f t="shared" si="4"/>
        <v>0</v>
      </c>
      <c r="M67" s="57">
        <f t="shared" si="5"/>
        <v>0</v>
      </c>
      <c r="N67" s="59">
        <f t="shared" si="6"/>
        <v>0</v>
      </c>
      <c r="O67" s="62"/>
      <c r="P67" s="63"/>
      <c r="Q67" s="63"/>
      <c r="R67" s="63"/>
      <c r="S67" s="63"/>
      <c r="T67" s="63"/>
      <c r="U67" s="63"/>
      <c r="V67" s="63"/>
      <c r="W67" s="63"/>
      <c r="X67" s="63"/>
    </row>
    <row r="68" spans="1:24" ht="15.75" thickBot="1" x14ac:dyDescent="0.3">
      <c r="A68" s="64">
        <v>69</v>
      </c>
      <c r="B68" s="55">
        <v>73</v>
      </c>
      <c r="C68" s="56" t="s">
        <v>145</v>
      </c>
      <c r="D68" s="57">
        <v>50000</v>
      </c>
      <c r="E68" s="58">
        <v>50000</v>
      </c>
      <c r="F68" s="59">
        <f t="shared" ref="F68:F112" si="13">D68-E68</f>
        <v>0</v>
      </c>
      <c r="G68" s="60">
        <f t="shared" si="10"/>
        <v>26190.000000000004</v>
      </c>
      <c r="H68" s="57">
        <f t="shared" si="11"/>
        <v>9500</v>
      </c>
      <c r="I68" s="57">
        <f t="shared" si="12"/>
        <v>14310</v>
      </c>
      <c r="J68" s="59">
        <f t="shared" si="9"/>
        <v>50000</v>
      </c>
      <c r="K68" s="61">
        <f t="shared" si="3"/>
        <v>0</v>
      </c>
      <c r="L68" s="57">
        <f t="shared" si="4"/>
        <v>0</v>
      </c>
      <c r="M68" s="57">
        <f t="shared" si="5"/>
        <v>0</v>
      </c>
      <c r="N68" s="59">
        <f t="shared" si="6"/>
        <v>0</v>
      </c>
      <c r="O68" s="62"/>
      <c r="P68" s="63"/>
      <c r="Q68" s="63"/>
      <c r="R68" s="63"/>
      <c r="S68" s="63"/>
      <c r="T68" s="63"/>
      <c r="U68" s="63"/>
      <c r="V68" s="63"/>
      <c r="W68" s="63"/>
      <c r="X68" s="63"/>
    </row>
    <row r="69" spans="1:24" ht="15.75" thickBot="1" x14ac:dyDescent="0.3">
      <c r="A69" s="54">
        <v>70</v>
      </c>
      <c r="B69" s="55">
        <v>74</v>
      </c>
      <c r="C69" s="56" t="s">
        <v>3</v>
      </c>
      <c r="D69" s="57">
        <v>50000</v>
      </c>
      <c r="E69" s="58">
        <v>50000</v>
      </c>
      <c r="F69" s="59">
        <f t="shared" si="13"/>
        <v>0</v>
      </c>
      <c r="G69" s="60">
        <f t="shared" si="10"/>
        <v>26190.000000000004</v>
      </c>
      <c r="H69" s="57">
        <f t="shared" si="11"/>
        <v>9500</v>
      </c>
      <c r="I69" s="57">
        <f t="shared" si="12"/>
        <v>14310</v>
      </c>
      <c r="J69" s="59">
        <f t="shared" si="9"/>
        <v>50000</v>
      </c>
      <c r="K69" s="61">
        <f t="shared" si="3"/>
        <v>0</v>
      </c>
      <c r="L69" s="57">
        <f t="shared" si="4"/>
        <v>0</v>
      </c>
      <c r="M69" s="57">
        <f t="shared" si="5"/>
        <v>0</v>
      </c>
      <c r="N69" s="59">
        <f t="shared" si="6"/>
        <v>0</v>
      </c>
      <c r="O69" s="62"/>
      <c r="P69" s="63"/>
      <c r="Q69" s="63"/>
      <c r="R69" s="63"/>
      <c r="S69" s="63"/>
      <c r="T69" s="63"/>
      <c r="U69" s="63"/>
      <c r="V69" s="63"/>
      <c r="W69" s="63"/>
      <c r="X69" s="63"/>
    </row>
    <row r="70" spans="1:24" ht="15.75" thickBot="1" x14ac:dyDescent="0.3">
      <c r="A70" s="64">
        <v>71</v>
      </c>
      <c r="B70" s="55">
        <v>75</v>
      </c>
      <c r="C70" s="72" t="s">
        <v>4</v>
      </c>
      <c r="D70" s="57">
        <v>50000</v>
      </c>
      <c r="E70" s="58">
        <v>15000</v>
      </c>
      <c r="F70" s="59">
        <f t="shared" si="13"/>
        <v>35000</v>
      </c>
      <c r="G70" s="60">
        <f t="shared" si="10"/>
        <v>7857.0000000000009</v>
      </c>
      <c r="H70" s="57">
        <f t="shared" si="11"/>
        <v>2850</v>
      </c>
      <c r="I70" s="57">
        <f t="shared" si="12"/>
        <v>4293</v>
      </c>
      <c r="J70" s="59">
        <f t="shared" si="9"/>
        <v>15000</v>
      </c>
      <c r="K70" s="61">
        <f t="shared" si="3"/>
        <v>18333</v>
      </c>
      <c r="L70" s="57">
        <f t="shared" si="4"/>
        <v>6650</v>
      </c>
      <c r="M70" s="57">
        <f t="shared" si="5"/>
        <v>10017</v>
      </c>
      <c r="N70" s="59">
        <f t="shared" si="6"/>
        <v>35000</v>
      </c>
      <c r="O70" s="62"/>
      <c r="P70" s="63"/>
      <c r="Q70" s="63"/>
      <c r="R70" s="63"/>
      <c r="S70" s="63"/>
      <c r="T70" s="63"/>
      <c r="U70" s="63"/>
      <c r="V70" s="63"/>
      <c r="W70" s="63"/>
      <c r="X70" s="63"/>
    </row>
    <row r="71" spans="1:24" ht="15.75" thickBot="1" x14ac:dyDescent="0.3">
      <c r="A71" s="54">
        <v>72</v>
      </c>
      <c r="B71" s="55">
        <v>76</v>
      </c>
      <c r="C71" s="72" t="s">
        <v>33</v>
      </c>
      <c r="D71" s="57">
        <v>50000</v>
      </c>
      <c r="E71" s="58">
        <v>50000</v>
      </c>
      <c r="F71" s="59">
        <f t="shared" si="13"/>
        <v>0</v>
      </c>
      <c r="G71" s="60">
        <f t="shared" si="10"/>
        <v>26190.000000000004</v>
      </c>
      <c r="H71" s="57">
        <f t="shared" si="11"/>
        <v>9500</v>
      </c>
      <c r="I71" s="57">
        <f t="shared" si="12"/>
        <v>14310</v>
      </c>
      <c r="J71" s="59">
        <f t="shared" si="9"/>
        <v>50000</v>
      </c>
      <c r="K71" s="61">
        <f t="shared" si="3"/>
        <v>0</v>
      </c>
      <c r="L71" s="57">
        <f t="shared" si="4"/>
        <v>0</v>
      </c>
      <c r="M71" s="57">
        <f t="shared" si="5"/>
        <v>0</v>
      </c>
      <c r="N71" s="59">
        <f t="shared" si="6"/>
        <v>0</v>
      </c>
      <c r="O71" s="62"/>
      <c r="P71" s="63"/>
      <c r="Q71" s="63"/>
      <c r="R71" s="63"/>
      <c r="S71" s="63"/>
      <c r="T71" s="63"/>
      <c r="U71" s="63"/>
      <c r="V71" s="63"/>
      <c r="W71" s="63"/>
      <c r="X71" s="63"/>
    </row>
    <row r="72" spans="1:24" ht="15.75" thickBot="1" x14ac:dyDescent="0.3">
      <c r="A72" s="64">
        <v>73</v>
      </c>
      <c r="B72" s="55">
        <v>77</v>
      </c>
      <c r="C72" s="56" t="s">
        <v>5</v>
      </c>
      <c r="D72" s="57">
        <v>50000</v>
      </c>
      <c r="E72" s="58">
        <v>50000</v>
      </c>
      <c r="F72" s="59">
        <f t="shared" si="13"/>
        <v>0</v>
      </c>
      <c r="G72" s="60">
        <f t="shared" si="10"/>
        <v>26190.000000000004</v>
      </c>
      <c r="H72" s="57">
        <f t="shared" si="11"/>
        <v>9500</v>
      </c>
      <c r="I72" s="57">
        <f t="shared" si="12"/>
        <v>14310</v>
      </c>
      <c r="J72" s="59">
        <f t="shared" si="9"/>
        <v>50000</v>
      </c>
      <c r="K72" s="61">
        <f t="shared" ref="K72:K111" si="14">F72*$K$6</f>
        <v>0</v>
      </c>
      <c r="L72" s="57">
        <f t="shared" ref="L72:L111" si="15">F72*$L$6</f>
        <v>0</v>
      </c>
      <c r="M72" s="57">
        <f t="shared" ref="M72:M111" si="16">F72*$M$6</f>
        <v>0</v>
      </c>
      <c r="N72" s="59">
        <f t="shared" ref="N72:N112" si="17">SUM(K72:M72)</f>
        <v>0</v>
      </c>
      <c r="O72" s="62"/>
      <c r="P72" s="63"/>
      <c r="Q72" s="63"/>
      <c r="R72" s="63"/>
      <c r="S72" s="63"/>
      <c r="T72" s="63"/>
      <c r="U72" s="63"/>
      <c r="V72" s="63"/>
      <c r="W72" s="63"/>
      <c r="X72" s="63"/>
    </row>
    <row r="73" spans="1:24" ht="15.75" thickBot="1" x14ac:dyDescent="0.3">
      <c r="A73" s="54">
        <v>74</v>
      </c>
      <c r="B73" s="55">
        <v>78</v>
      </c>
      <c r="C73" s="56" t="s">
        <v>6</v>
      </c>
      <c r="D73" s="57">
        <v>50000</v>
      </c>
      <c r="E73" s="58">
        <v>50000</v>
      </c>
      <c r="F73" s="59">
        <f t="shared" si="13"/>
        <v>0</v>
      </c>
      <c r="G73" s="60">
        <f t="shared" si="10"/>
        <v>26190.000000000004</v>
      </c>
      <c r="H73" s="57">
        <f t="shared" si="11"/>
        <v>9500</v>
      </c>
      <c r="I73" s="57">
        <f t="shared" si="12"/>
        <v>14310</v>
      </c>
      <c r="J73" s="59">
        <f t="shared" ref="J73:J111" si="18">SUM(G73:I73)</f>
        <v>50000</v>
      </c>
      <c r="K73" s="61">
        <f t="shared" si="14"/>
        <v>0</v>
      </c>
      <c r="L73" s="57">
        <f t="shared" si="15"/>
        <v>0</v>
      </c>
      <c r="M73" s="57">
        <f t="shared" si="16"/>
        <v>0</v>
      </c>
      <c r="N73" s="59">
        <f t="shared" si="17"/>
        <v>0</v>
      </c>
      <c r="O73" s="62"/>
      <c r="P73" s="63"/>
      <c r="Q73" s="63"/>
      <c r="R73" s="63"/>
      <c r="S73" s="63"/>
      <c r="T73" s="63"/>
      <c r="U73" s="63"/>
      <c r="V73" s="63"/>
      <c r="W73" s="63"/>
      <c r="X73" s="63"/>
    </row>
    <row r="74" spans="1:24" ht="15.75" thickBot="1" x14ac:dyDescent="0.3">
      <c r="A74" s="64">
        <v>75</v>
      </c>
      <c r="B74" s="55">
        <v>79</v>
      </c>
      <c r="C74" s="56" t="s">
        <v>34</v>
      </c>
      <c r="D74" s="57">
        <v>50000</v>
      </c>
      <c r="E74" s="58">
        <v>17293.580000000002</v>
      </c>
      <c r="F74" s="59">
        <f t="shared" si="13"/>
        <v>32706.42</v>
      </c>
      <c r="G74" s="60">
        <f t="shared" si="10"/>
        <v>9058.3772040000022</v>
      </c>
      <c r="H74" s="57">
        <f t="shared" si="11"/>
        <v>3285.7802000000001</v>
      </c>
      <c r="I74" s="57">
        <f t="shared" si="12"/>
        <v>4949.4225960000003</v>
      </c>
      <c r="J74" s="59">
        <f t="shared" si="18"/>
        <v>17293.580000000002</v>
      </c>
      <c r="K74" s="61">
        <f t="shared" si="14"/>
        <v>17131.622796</v>
      </c>
      <c r="L74" s="57">
        <f t="shared" si="15"/>
        <v>6214.2197999999999</v>
      </c>
      <c r="M74" s="57">
        <f t="shared" si="16"/>
        <v>9360.5774039999997</v>
      </c>
      <c r="N74" s="59">
        <f t="shared" si="17"/>
        <v>32706.42</v>
      </c>
      <c r="O74" s="62"/>
      <c r="P74" s="63"/>
      <c r="Q74" s="63"/>
      <c r="R74" s="63"/>
      <c r="S74" s="63"/>
      <c r="T74" s="63"/>
      <c r="U74" s="63"/>
      <c r="V74" s="63"/>
      <c r="W74" s="63"/>
      <c r="X74" s="63"/>
    </row>
    <row r="75" spans="1:24" ht="15.75" thickBot="1" x14ac:dyDescent="0.3">
      <c r="A75" s="54">
        <v>76</v>
      </c>
      <c r="B75" s="55">
        <v>80</v>
      </c>
      <c r="C75" s="56" t="s">
        <v>46</v>
      </c>
      <c r="D75" s="57">
        <v>50000</v>
      </c>
      <c r="E75" s="58">
        <v>50000</v>
      </c>
      <c r="F75" s="59">
        <f t="shared" si="13"/>
        <v>0</v>
      </c>
      <c r="G75" s="60">
        <f t="shared" si="10"/>
        <v>26190.000000000004</v>
      </c>
      <c r="H75" s="57">
        <f t="shared" si="11"/>
        <v>9500</v>
      </c>
      <c r="I75" s="57">
        <f t="shared" si="12"/>
        <v>14310</v>
      </c>
      <c r="J75" s="59">
        <f t="shared" si="18"/>
        <v>50000</v>
      </c>
      <c r="K75" s="61">
        <f t="shared" si="14"/>
        <v>0</v>
      </c>
      <c r="L75" s="57">
        <f t="shared" si="15"/>
        <v>0</v>
      </c>
      <c r="M75" s="57">
        <f t="shared" si="16"/>
        <v>0</v>
      </c>
      <c r="N75" s="59">
        <f t="shared" si="17"/>
        <v>0</v>
      </c>
      <c r="O75" s="62"/>
      <c r="P75" s="63"/>
      <c r="Q75" s="63"/>
      <c r="R75" s="63"/>
      <c r="S75" s="63"/>
      <c r="T75" s="63"/>
      <c r="U75" s="63"/>
      <c r="V75" s="63"/>
      <c r="W75" s="63"/>
      <c r="X75" s="63"/>
    </row>
    <row r="76" spans="1:24" ht="15.75" thickBot="1" x14ac:dyDescent="0.3">
      <c r="A76" s="76">
        <v>77</v>
      </c>
      <c r="B76" s="65">
        <v>81</v>
      </c>
      <c r="C76" s="66" t="s">
        <v>32</v>
      </c>
      <c r="D76" s="67">
        <v>50000</v>
      </c>
      <c r="E76" s="67">
        <v>14500</v>
      </c>
      <c r="F76" s="68">
        <f t="shared" si="13"/>
        <v>35500</v>
      </c>
      <c r="G76" s="69">
        <f t="shared" si="10"/>
        <v>7595.1</v>
      </c>
      <c r="H76" s="67">
        <f t="shared" si="11"/>
        <v>2755</v>
      </c>
      <c r="I76" s="67">
        <f t="shared" si="12"/>
        <v>4149.9000000000005</v>
      </c>
      <c r="J76" s="68">
        <f t="shared" si="18"/>
        <v>14500</v>
      </c>
      <c r="K76" s="70">
        <f t="shared" si="14"/>
        <v>18594.900000000001</v>
      </c>
      <c r="L76" s="67">
        <f t="shared" si="15"/>
        <v>6745</v>
      </c>
      <c r="M76" s="67">
        <f t="shared" si="16"/>
        <v>10160.1</v>
      </c>
      <c r="N76" s="68">
        <f t="shared" si="17"/>
        <v>35500</v>
      </c>
      <c r="O76" s="62"/>
      <c r="P76" s="63"/>
      <c r="Q76" s="63"/>
      <c r="R76" s="63"/>
      <c r="S76" s="63"/>
      <c r="T76" s="63"/>
      <c r="U76" s="63"/>
      <c r="V76" s="63"/>
      <c r="W76" s="63"/>
      <c r="X76" s="63"/>
    </row>
    <row r="77" spans="1:24" ht="15.75" thickBot="1" x14ac:dyDescent="0.3">
      <c r="A77" s="74">
        <v>78</v>
      </c>
      <c r="B77" s="65">
        <v>82</v>
      </c>
      <c r="C77" s="66" t="s">
        <v>7</v>
      </c>
      <c r="D77" s="67">
        <v>50000</v>
      </c>
      <c r="E77" s="67"/>
      <c r="F77" s="68">
        <f t="shared" si="13"/>
        <v>50000</v>
      </c>
      <c r="G77" s="69">
        <f t="shared" si="10"/>
        <v>0</v>
      </c>
      <c r="H77" s="67">
        <f t="shared" si="11"/>
        <v>0</v>
      </c>
      <c r="I77" s="67">
        <f t="shared" si="12"/>
        <v>0</v>
      </c>
      <c r="J77" s="68">
        <f t="shared" si="18"/>
        <v>0</v>
      </c>
      <c r="K77" s="70">
        <f t="shared" si="14"/>
        <v>26190.000000000004</v>
      </c>
      <c r="L77" s="67">
        <f t="shared" si="15"/>
        <v>9500</v>
      </c>
      <c r="M77" s="67">
        <f t="shared" si="16"/>
        <v>14310</v>
      </c>
      <c r="N77" s="68">
        <f t="shared" si="17"/>
        <v>50000</v>
      </c>
      <c r="O77" s="62"/>
      <c r="P77" s="63"/>
      <c r="Q77" s="63"/>
      <c r="R77" s="63"/>
      <c r="S77" s="63"/>
      <c r="T77" s="63"/>
      <c r="U77" s="63"/>
      <c r="V77" s="63"/>
      <c r="W77" s="63"/>
      <c r="X77" s="63"/>
    </row>
    <row r="78" spans="1:24" ht="15.75" thickBot="1" x14ac:dyDescent="0.3">
      <c r="A78" s="64">
        <v>79</v>
      </c>
      <c r="B78" s="55">
        <v>83</v>
      </c>
      <c r="C78" s="56" t="s">
        <v>35</v>
      </c>
      <c r="D78" s="57">
        <v>50000</v>
      </c>
      <c r="E78" s="58">
        <v>13865.35</v>
      </c>
      <c r="F78" s="59">
        <f t="shared" si="13"/>
        <v>36134.65</v>
      </c>
      <c r="G78" s="60">
        <f t="shared" si="10"/>
        <v>7262.6703300000008</v>
      </c>
      <c r="H78" s="57">
        <f t="shared" si="11"/>
        <v>2634.4165000000003</v>
      </c>
      <c r="I78" s="57">
        <f t="shared" si="12"/>
        <v>3968.2631700000002</v>
      </c>
      <c r="J78" s="59">
        <f t="shared" si="18"/>
        <v>13865.35</v>
      </c>
      <c r="K78" s="61">
        <f t="shared" si="14"/>
        <v>18927.329670000003</v>
      </c>
      <c r="L78" s="57">
        <f t="shared" si="15"/>
        <v>6865.5835000000006</v>
      </c>
      <c r="M78" s="57">
        <f t="shared" si="16"/>
        <v>10341.736830000002</v>
      </c>
      <c r="N78" s="59">
        <f t="shared" si="17"/>
        <v>36134.650000000009</v>
      </c>
      <c r="O78" s="62"/>
      <c r="P78" s="63"/>
      <c r="Q78" s="63"/>
      <c r="R78" s="63"/>
      <c r="S78" s="63"/>
      <c r="T78" s="63"/>
      <c r="U78" s="63"/>
      <c r="V78" s="63"/>
      <c r="W78" s="63"/>
      <c r="X78" s="63"/>
    </row>
    <row r="79" spans="1:24" ht="15.75" thickBot="1" x14ac:dyDescent="0.3">
      <c r="A79" s="54">
        <v>80</v>
      </c>
      <c r="B79" s="55">
        <v>84</v>
      </c>
      <c r="C79" s="56" t="s">
        <v>8</v>
      </c>
      <c r="D79" s="57">
        <v>50000</v>
      </c>
      <c r="E79" s="58">
        <v>42878.66</v>
      </c>
      <c r="F79" s="59">
        <f t="shared" si="13"/>
        <v>7121.3399999999965</v>
      </c>
      <c r="G79" s="60">
        <f t="shared" si="10"/>
        <v>22459.842108000004</v>
      </c>
      <c r="H79" s="57">
        <f t="shared" si="11"/>
        <v>8146.9454000000005</v>
      </c>
      <c r="I79" s="57">
        <f t="shared" si="12"/>
        <v>12271.872492000002</v>
      </c>
      <c r="J79" s="59">
        <f t="shared" si="18"/>
        <v>42878.66</v>
      </c>
      <c r="K79" s="61">
        <f t="shared" si="14"/>
        <v>3730.1578919999984</v>
      </c>
      <c r="L79" s="57">
        <f t="shared" si="15"/>
        <v>1353.0545999999993</v>
      </c>
      <c r="M79" s="57">
        <f t="shared" si="16"/>
        <v>2038.1275079999991</v>
      </c>
      <c r="N79" s="59">
        <f t="shared" si="17"/>
        <v>7121.3399999999965</v>
      </c>
      <c r="O79" s="62"/>
      <c r="P79" s="63"/>
      <c r="Q79" s="63"/>
      <c r="R79" s="63"/>
      <c r="S79" s="63"/>
      <c r="T79" s="63"/>
      <c r="U79" s="63"/>
      <c r="V79" s="63"/>
      <c r="W79" s="63"/>
      <c r="X79" s="63"/>
    </row>
    <row r="80" spans="1:24" ht="15.75" thickBot="1" x14ac:dyDescent="0.3">
      <c r="A80" s="64">
        <v>81</v>
      </c>
      <c r="B80" s="55">
        <v>85</v>
      </c>
      <c r="C80" s="56" t="s">
        <v>9</v>
      </c>
      <c r="D80" s="57">
        <v>50000</v>
      </c>
      <c r="E80" s="58">
        <v>15000</v>
      </c>
      <c r="F80" s="59">
        <f t="shared" si="13"/>
        <v>35000</v>
      </c>
      <c r="G80" s="60">
        <f t="shared" ref="G80:G111" si="19">E80*$G$6</f>
        <v>7857.0000000000009</v>
      </c>
      <c r="H80" s="57">
        <f t="shared" ref="H80:H111" si="20">E80*$H$6</f>
        <v>2850</v>
      </c>
      <c r="I80" s="57">
        <f t="shared" ref="I80:I111" si="21">E80*$I$6</f>
        <v>4293</v>
      </c>
      <c r="J80" s="59">
        <f t="shared" si="18"/>
        <v>15000</v>
      </c>
      <c r="K80" s="61">
        <f t="shared" si="14"/>
        <v>18333</v>
      </c>
      <c r="L80" s="57">
        <f t="shared" si="15"/>
        <v>6650</v>
      </c>
      <c r="M80" s="57">
        <f t="shared" si="16"/>
        <v>10017</v>
      </c>
      <c r="N80" s="59">
        <f t="shared" si="17"/>
        <v>35000</v>
      </c>
      <c r="O80" s="62"/>
      <c r="P80" s="63"/>
      <c r="Q80" s="63"/>
      <c r="R80" s="63"/>
      <c r="S80" s="63"/>
      <c r="T80" s="63"/>
      <c r="U80" s="63"/>
      <c r="V80" s="63"/>
      <c r="W80" s="63"/>
      <c r="X80" s="63"/>
    </row>
    <row r="81" spans="1:24" ht="15.75" thickBot="1" x14ac:dyDescent="0.3">
      <c r="A81" s="54">
        <v>82</v>
      </c>
      <c r="B81" s="55">
        <v>86</v>
      </c>
      <c r="C81" s="73" t="s">
        <v>36</v>
      </c>
      <c r="D81" s="57">
        <v>50000</v>
      </c>
      <c r="E81" s="58">
        <v>50000</v>
      </c>
      <c r="F81" s="59">
        <f t="shared" si="13"/>
        <v>0</v>
      </c>
      <c r="G81" s="60">
        <f t="shared" si="19"/>
        <v>26190.000000000004</v>
      </c>
      <c r="H81" s="57">
        <f t="shared" si="20"/>
        <v>9500</v>
      </c>
      <c r="I81" s="57">
        <f t="shared" si="21"/>
        <v>14310</v>
      </c>
      <c r="J81" s="59">
        <f t="shared" si="18"/>
        <v>50000</v>
      </c>
      <c r="K81" s="61">
        <f t="shared" si="14"/>
        <v>0</v>
      </c>
      <c r="L81" s="57">
        <f t="shared" si="15"/>
        <v>0</v>
      </c>
      <c r="M81" s="57">
        <f t="shared" si="16"/>
        <v>0</v>
      </c>
      <c r="N81" s="59">
        <f t="shared" si="17"/>
        <v>0</v>
      </c>
      <c r="O81" s="62"/>
      <c r="P81" s="63"/>
      <c r="Q81" s="63"/>
      <c r="R81" s="63"/>
      <c r="S81" s="63"/>
      <c r="T81" s="63"/>
      <c r="U81" s="63"/>
      <c r="V81" s="63"/>
      <c r="W81" s="63"/>
      <c r="X81" s="63"/>
    </row>
    <row r="82" spans="1:24" ht="15.75" thickBot="1" x14ac:dyDescent="0.3">
      <c r="A82" s="64">
        <v>83</v>
      </c>
      <c r="B82" s="55">
        <v>87</v>
      </c>
      <c r="C82" s="56" t="s">
        <v>37</v>
      </c>
      <c r="D82" s="57">
        <v>50000</v>
      </c>
      <c r="E82" s="58">
        <v>6210.76</v>
      </c>
      <c r="F82" s="59">
        <f t="shared" si="13"/>
        <v>43789.24</v>
      </c>
      <c r="G82" s="60">
        <f t="shared" si="19"/>
        <v>3253.1960880000006</v>
      </c>
      <c r="H82" s="57">
        <f t="shared" si="20"/>
        <v>1180.0444</v>
      </c>
      <c r="I82" s="57">
        <f t="shared" si="21"/>
        <v>1777.5195120000001</v>
      </c>
      <c r="J82" s="59">
        <f t="shared" si="18"/>
        <v>6210.76</v>
      </c>
      <c r="K82" s="61">
        <f t="shared" si="14"/>
        <v>22936.803911999999</v>
      </c>
      <c r="L82" s="57">
        <f t="shared" si="15"/>
        <v>8319.9555999999993</v>
      </c>
      <c r="M82" s="57">
        <f t="shared" si="16"/>
        <v>12532.480487999999</v>
      </c>
      <c r="N82" s="59">
        <f t="shared" si="17"/>
        <v>43789.24</v>
      </c>
      <c r="O82" s="62"/>
      <c r="P82" s="63"/>
      <c r="Q82" s="63"/>
      <c r="R82" s="63"/>
      <c r="S82" s="63"/>
      <c r="T82" s="63"/>
      <c r="U82" s="63"/>
      <c r="V82" s="63"/>
      <c r="W82" s="63"/>
      <c r="X82" s="63"/>
    </row>
    <row r="83" spans="1:24" ht="15" x14ac:dyDescent="0.25">
      <c r="A83" s="74">
        <v>84</v>
      </c>
      <c r="B83" s="65">
        <v>88</v>
      </c>
      <c r="C83" s="66" t="s">
        <v>10</v>
      </c>
      <c r="D83" s="67">
        <v>50000</v>
      </c>
      <c r="E83" s="67">
        <v>4265.3500000000004</v>
      </c>
      <c r="F83" s="68">
        <f t="shared" si="13"/>
        <v>45734.65</v>
      </c>
      <c r="G83" s="69">
        <f t="shared" si="19"/>
        <v>2234.1903300000004</v>
      </c>
      <c r="H83" s="67">
        <f t="shared" si="20"/>
        <v>810.41650000000004</v>
      </c>
      <c r="I83" s="67">
        <f t="shared" si="21"/>
        <v>1220.7431700000002</v>
      </c>
      <c r="J83" s="68">
        <f t="shared" si="18"/>
        <v>4265.3500000000004</v>
      </c>
      <c r="K83" s="70">
        <f t="shared" si="14"/>
        <v>23955.809670000002</v>
      </c>
      <c r="L83" s="67">
        <f t="shared" si="15"/>
        <v>8689.5835000000006</v>
      </c>
      <c r="M83" s="67">
        <f t="shared" si="16"/>
        <v>13089.25683</v>
      </c>
      <c r="N83" s="68">
        <f t="shared" si="17"/>
        <v>45734.65</v>
      </c>
      <c r="O83" s="62"/>
      <c r="P83" s="63"/>
      <c r="Q83" s="63"/>
      <c r="R83" s="63"/>
      <c r="S83" s="63"/>
      <c r="T83" s="63"/>
      <c r="U83" s="63"/>
      <c r="V83" s="63"/>
      <c r="W83" s="63"/>
      <c r="X83" s="63"/>
    </row>
    <row r="84" spans="1:24" ht="15.75" thickBot="1" x14ac:dyDescent="0.3">
      <c r="A84" s="54">
        <v>86</v>
      </c>
      <c r="B84" s="55">
        <v>90</v>
      </c>
      <c r="C84" s="71" t="s">
        <v>11</v>
      </c>
      <c r="D84" s="57">
        <v>50000</v>
      </c>
      <c r="E84" s="58">
        <v>50000</v>
      </c>
      <c r="F84" s="59">
        <f t="shared" si="13"/>
        <v>0</v>
      </c>
      <c r="G84" s="60">
        <f t="shared" si="19"/>
        <v>26190.000000000004</v>
      </c>
      <c r="H84" s="57">
        <f t="shared" si="20"/>
        <v>9500</v>
      </c>
      <c r="I84" s="57">
        <f t="shared" si="21"/>
        <v>14310</v>
      </c>
      <c r="J84" s="59">
        <f t="shared" si="18"/>
        <v>50000</v>
      </c>
      <c r="K84" s="61">
        <f t="shared" si="14"/>
        <v>0</v>
      </c>
      <c r="L84" s="57">
        <f t="shared" si="15"/>
        <v>0</v>
      </c>
      <c r="M84" s="57">
        <f t="shared" si="16"/>
        <v>0</v>
      </c>
      <c r="N84" s="59">
        <f t="shared" si="17"/>
        <v>0</v>
      </c>
      <c r="O84" s="62"/>
      <c r="P84" s="63"/>
      <c r="Q84" s="63"/>
      <c r="R84" s="63"/>
      <c r="S84" s="63"/>
      <c r="T84" s="63"/>
      <c r="U84" s="63"/>
      <c r="V84" s="63"/>
      <c r="W84" s="63"/>
      <c r="X84" s="63"/>
    </row>
    <row r="85" spans="1:24" ht="15.75" thickBot="1" x14ac:dyDescent="0.3">
      <c r="A85" s="64">
        <v>87</v>
      </c>
      <c r="B85" s="55">
        <v>91</v>
      </c>
      <c r="C85" s="71" t="s">
        <v>12</v>
      </c>
      <c r="D85" s="57">
        <v>50000</v>
      </c>
      <c r="E85" s="58">
        <v>50000</v>
      </c>
      <c r="F85" s="59">
        <f t="shared" si="13"/>
        <v>0</v>
      </c>
      <c r="G85" s="60">
        <f t="shared" si="19"/>
        <v>26190.000000000004</v>
      </c>
      <c r="H85" s="57">
        <f t="shared" si="20"/>
        <v>9500</v>
      </c>
      <c r="I85" s="57">
        <f t="shared" si="21"/>
        <v>14310</v>
      </c>
      <c r="J85" s="59">
        <f t="shared" si="18"/>
        <v>50000</v>
      </c>
      <c r="K85" s="61">
        <f t="shared" si="14"/>
        <v>0</v>
      </c>
      <c r="L85" s="57">
        <f t="shared" si="15"/>
        <v>0</v>
      </c>
      <c r="M85" s="57">
        <f t="shared" si="16"/>
        <v>0</v>
      </c>
      <c r="N85" s="59">
        <f t="shared" si="17"/>
        <v>0</v>
      </c>
      <c r="O85" s="62"/>
      <c r="P85" s="63"/>
      <c r="Q85" s="63"/>
      <c r="R85" s="63"/>
      <c r="S85" s="63"/>
      <c r="T85" s="63"/>
      <c r="U85" s="63"/>
      <c r="V85" s="63"/>
      <c r="W85" s="63"/>
      <c r="X85" s="63"/>
    </row>
    <row r="86" spans="1:24" ht="15.75" thickBot="1" x14ac:dyDescent="0.3">
      <c r="A86" s="54">
        <v>88</v>
      </c>
      <c r="B86" s="55">
        <v>92</v>
      </c>
      <c r="C86" s="72" t="s">
        <v>13</v>
      </c>
      <c r="D86" s="57">
        <v>50000</v>
      </c>
      <c r="E86" s="58">
        <v>10000</v>
      </c>
      <c r="F86" s="59">
        <f t="shared" si="13"/>
        <v>40000</v>
      </c>
      <c r="G86" s="60">
        <f t="shared" si="19"/>
        <v>5238</v>
      </c>
      <c r="H86" s="57">
        <f t="shared" si="20"/>
        <v>1900</v>
      </c>
      <c r="I86" s="57">
        <f t="shared" si="21"/>
        <v>2862</v>
      </c>
      <c r="J86" s="59">
        <f t="shared" si="18"/>
        <v>10000</v>
      </c>
      <c r="K86" s="61">
        <f t="shared" si="14"/>
        <v>20952</v>
      </c>
      <c r="L86" s="57">
        <f t="shared" si="15"/>
        <v>7600</v>
      </c>
      <c r="M86" s="57">
        <f t="shared" si="16"/>
        <v>11448</v>
      </c>
      <c r="N86" s="59">
        <f t="shared" si="17"/>
        <v>40000</v>
      </c>
      <c r="O86" s="62"/>
      <c r="P86" s="63"/>
      <c r="Q86" s="63"/>
      <c r="R86" s="63"/>
      <c r="S86" s="63"/>
      <c r="T86" s="63"/>
      <c r="U86" s="63"/>
      <c r="V86" s="63"/>
      <c r="W86" s="63"/>
      <c r="X86" s="63"/>
    </row>
    <row r="87" spans="1:24" ht="15.75" thickBot="1" x14ac:dyDescent="0.3">
      <c r="A87" s="64">
        <v>89</v>
      </c>
      <c r="B87" s="55">
        <v>93</v>
      </c>
      <c r="C87" s="56" t="s">
        <v>14</v>
      </c>
      <c r="D87" s="57">
        <v>50000</v>
      </c>
      <c r="E87" s="58">
        <v>50000</v>
      </c>
      <c r="F87" s="59">
        <f t="shared" si="13"/>
        <v>0</v>
      </c>
      <c r="G87" s="60">
        <f t="shared" si="19"/>
        <v>26190.000000000004</v>
      </c>
      <c r="H87" s="57">
        <f t="shared" si="20"/>
        <v>9500</v>
      </c>
      <c r="I87" s="57">
        <f t="shared" si="21"/>
        <v>14310</v>
      </c>
      <c r="J87" s="59">
        <f t="shared" si="18"/>
        <v>50000</v>
      </c>
      <c r="K87" s="61">
        <f t="shared" si="14"/>
        <v>0</v>
      </c>
      <c r="L87" s="57">
        <f t="shared" si="15"/>
        <v>0</v>
      </c>
      <c r="M87" s="57">
        <f t="shared" si="16"/>
        <v>0</v>
      </c>
      <c r="N87" s="59">
        <f t="shared" si="17"/>
        <v>0</v>
      </c>
      <c r="O87" s="62"/>
      <c r="P87" s="63"/>
      <c r="Q87" s="63"/>
      <c r="R87" s="63"/>
      <c r="S87" s="63"/>
      <c r="T87" s="63"/>
      <c r="U87" s="63"/>
      <c r="V87" s="63"/>
      <c r="W87" s="63"/>
      <c r="X87" s="63"/>
    </row>
    <row r="88" spans="1:24" ht="15.75" thickBot="1" x14ac:dyDescent="0.3">
      <c r="A88" s="54">
        <v>90</v>
      </c>
      <c r="B88" s="55">
        <v>94</v>
      </c>
      <c r="C88" s="56" t="s">
        <v>15</v>
      </c>
      <c r="D88" s="57">
        <v>50000</v>
      </c>
      <c r="E88" s="58">
        <v>24275.22</v>
      </c>
      <c r="F88" s="59">
        <f t="shared" si="13"/>
        <v>25724.78</v>
      </c>
      <c r="G88" s="60">
        <f t="shared" si="19"/>
        <v>12715.360236000002</v>
      </c>
      <c r="H88" s="57">
        <f t="shared" si="20"/>
        <v>4612.2918</v>
      </c>
      <c r="I88" s="57">
        <f t="shared" si="21"/>
        <v>6947.5679640000008</v>
      </c>
      <c r="J88" s="59">
        <f t="shared" si="18"/>
        <v>24275.220000000005</v>
      </c>
      <c r="K88" s="61">
        <f t="shared" si="14"/>
        <v>13474.639764000001</v>
      </c>
      <c r="L88" s="57">
        <f t="shared" si="15"/>
        <v>4887.7082</v>
      </c>
      <c r="M88" s="57">
        <f t="shared" si="16"/>
        <v>7362.4320360000002</v>
      </c>
      <c r="N88" s="59">
        <f t="shared" si="17"/>
        <v>25724.78</v>
      </c>
      <c r="O88" s="62"/>
      <c r="P88" s="63"/>
      <c r="Q88" s="63"/>
      <c r="R88" s="63"/>
      <c r="S88" s="63"/>
      <c r="T88" s="63"/>
      <c r="U88" s="63"/>
      <c r="V88" s="63"/>
      <c r="W88" s="63"/>
      <c r="X88" s="63"/>
    </row>
    <row r="89" spans="1:24" ht="15.75" thickBot="1" x14ac:dyDescent="0.3">
      <c r="A89" s="64">
        <v>91</v>
      </c>
      <c r="B89" s="55">
        <v>95</v>
      </c>
      <c r="C89" s="56" t="s">
        <v>38</v>
      </c>
      <c r="D89" s="57">
        <v>50000</v>
      </c>
      <c r="E89" s="58">
        <v>50000</v>
      </c>
      <c r="F89" s="59">
        <f t="shared" si="13"/>
        <v>0</v>
      </c>
      <c r="G89" s="60">
        <f t="shared" si="19"/>
        <v>26190.000000000004</v>
      </c>
      <c r="H89" s="57">
        <f t="shared" si="20"/>
        <v>9500</v>
      </c>
      <c r="I89" s="57">
        <f t="shared" si="21"/>
        <v>14310</v>
      </c>
      <c r="J89" s="59">
        <f t="shared" si="18"/>
        <v>50000</v>
      </c>
      <c r="K89" s="61">
        <f t="shared" si="14"/>
        <v>0</v>
      </c>
      <c r="L89" s="57">
        <f t="shared" si="15"/>
        <v>0</v>
      </c>
      <c r="M89" s="57">
        <f t="shared" si="16"/>
        <v>0</v>
      </c>
      <c r="N89" s="59">
        <f t="shared" si="17"/>
        <v>0</v>
      </c>
      <c r="O89" s="62"/>
      <c r="P89" s="63"/>
      <c r="Q89" s="63"/>
      <c r="R89" s="63"/>
      <c r="S89" s="63"/>
      <c r="T89" s="63"/>
      <c r="U89" s="63"/>
      <c r="V89" s="63"/>
      <c r="W89" s="63"/>
      <c r="X89" s="63"/>
    </row>
    <row r="90" spans="1:24" ht="15.75" thickBot="1" x14ac:dyDescent="0.3">
      <c r="A90" s="54">
        <v>92</v>
      </c>
      <c r="B90" s="55">
        <v>96</v>
      </c>
      <c r="C90" s="56" t="s">
        <v>39</v>
      </c>
      <c r="D90" s="57">
        <v>50000</v>
      </c>
      <c r="E90" s="58">
        <v>50000</v>
      </c>
      <c r="F90" s="59">
        <f t="shared" si="13"/>
        <v>0</v>
      </c>
      <c r="G90" s="60">
        <f t="shared" si="19"/>
        <v>26190.000000000004</v>
      </c>
      <c r="H90" s="57">
        <f t="shared" si="20"/>
        <v>9500</v>
      </c>
      <c r="I90" s="57">
        <f t="shared" si="21"/>
        <v>14310</v>
      </c>
      <c r="J90" s="59">
        <f t="shared" si="18"/>
        <v>50000</v>
      </c>
      <c r="K90" s="61">
        <f t="shared" si="14"/>
        <v>0</v>
      </c>
      <c r="L90" s="57">
        <f t="shared" si="15"/>
        <v>0</v>
      </c>
      <c r="M90" s="57">
        <f t="shared" si="16"/>
        <v>0</v>
      </c>
      <c r="N90" s="59">
        <f t="shared" si="17"/>
        <v>0</v>
      </c>
      <c r="O90" s="62"/>
      <c r="P90" s="63"/>
      <c r="Q90" s="63"/>
      <c r="R90" s="63"/>
      <c r="S90" s="63"/>
      <c r="T90" s="63"/>
      <c r="U90" s="63"/>
      <c r="V90" s="63"/>
      <c r="W90" s="63"/>
      <c r="X90" s="63"/>
    </row>
    <row r="91" spans="1:24" ht="15.75" thickBot="1" x14ac:dyDescent="0.3">
      <c r="A91" s="64">
        <v>93</v>
      </c>
      <c r="B91" s="55">
        <v>97</v>
      </c>
      <c r="C91" s="56" t="s">
        <v>16</v>
      </c>
      <c r="D91" s="57">
        <v>50000</v>
      </c>
      <c r="E91" s="58">
        <v>50000</v>
      </c>
      <c r="F91" s="59">
        <f t="shared" si="13"/>
        <v>0</v>
      </c>
      <c r="G91" s="60">
        <f t="shared" si="19"/>
        <v>26190.000000000004</v>
      </c>
      <c r="H91" s="57">
        <f t="shared" si="20"/>
        <v>9500</v>
      </c>
      <c r="I91" s="57">
        <f t="shared" si="21"/>
        <v>14310</v>
      </c>
      <c r="J91" s="59">
        <f t="shared" si="18"/>
        <v>50000</v>
      </c>
      <c r="K91" s="61">
        <f t="shared" si="14"/>
        <v>0</v>
      </c>
      <c r="L91" s="57">
        <f t="shared" si="15"/>
        <v>0</v>
      </c>
      <c r="M91" s="57">
        <f t="shared" si="16"/>
        <v>0</v>
      </c>
      <c r="N91" s="59">
        <f t="shared" si="17"/>
        <v>0</v>
      </c>
      <c r="O91" s="62"/>
      <c r="P91" s="63"/>
      <c r="Q91" s="63"/>
      <c r="R91" s="63"/>
      <c r="S91" s="63"/>
      <c r="T91" s="63"/>
      <c r="U91" s="63"/>
      <c r="V91" s="63"/>
      <c r="W91" s="63"/>
      <c r="X91" s="63"/>
    </row>
    <row r="92" spans="1:24" ht="15.75" thickBot="1" x14ac:dyDescent="0.3">
      <c r="A92" s="54">
        <v>94</v>
      </c>
      <c r="B92" s="55">
        <v>98</v>
      </c>
      <c r="C92" s="56" t="s">
        <v>2</v>
      </c>
      <c r="D92" s="57">
        <v>50000</v>
      </c>
      <c r="E92" s="58">
        <v>50000</v>
      </c>
      <c r="F92" s="59">
        <f t="shared" si="13"/>
        <v>0</v>
      </c>
      <c r="G92" s="60">
        <f t="shared" si="19"/>
        <v>26190.000000000004</v>
      </c>
      <c r="H92" s="57">
        <f t="shared" si="20"/>
        <v>9500</v>
      </c>
      <c r="I92" s="57">
        <f t="shared" si="21"/>
        <v>14310</v>
      </c>
      <c r="J92" s="59">
        <f t="shared" si="18"/>
        <v>50000</v>
      </c>
      <c r="K92" s="61">
        <f t="shared" si="14"/>
        <v>0</v>
      </c>
      <c r="L92" s="57">
        <f t="shared" si="15"/>
        <v>0</v>
      </c>
      <c r="M92" s="57">
        <f t="shared" si="16"/>
        <v>0</v>
      </c>
      <c r="N92" s="59">
        <f t="shared" si="17"/>
        <v>0</v>
      </c>
      <c r="O92" s="62"/>
      <c r="P92" s="63"/>
      <c r="Q92" s="63"/>
      <c r="R92" s="63"/>
      <c r="S92" s="63"/>
      <c r="T92" s="63"/>
      <c r="U92" s="63"/>
      <c r="V92" s="63"/>
      <c r="W92" s="63"/>
      <c r="X92" s="63"/>
    </row>
    <row r="93" spans="1:24" ht="15.75" thickBot="1" x14ac:dyDescent="0.3">
      <c r="A93" s="64">
        <v>95</v>
      </c>
      <c r="B93" s="55">
        <v>99</v>
      </c>
      <c r="C93" s="56" t="s">
        <v>17</v>
      </c>
      <c r="D93" s="57">
        <v>50000</v>
      </c>
      <c r="E93" s="58">
        <v>50000</v>
      </c>
      <c r="F93" s="59">
        <f t="shared" si="13"/>
        <v>0</v>
      </c>
      <c r="G93" s="60">
        <f t="shared" si="19"/>
        <v>26190.000000000004</v>
      </c>
      <c r="H93" s="57">
        <f t="shared" si="20"/>
        <v>9500</v>
      </c>
      <c r="I93" s="57">
        <f t="shared" si="21"/>
        <v>14310</v>
      </c>
      <c r="J93" s="59">
        <f t="shared" si="18"/>
        <v>50000</v>
      </c>
      <c r="K93" s="61">
        <f t="shared" si="14"/>
        <v>0</v>
      </c>
      <c r="L93" s="57">
        <f t="shared" si="15"/>
        <v>0</v>
      </c>
      <c r="M93" s="57">
        <f t="shared" si="16"/>
        <v>0</v>
      </c>
      <c r="N93" s="59">
        <f t="shared" si="17"/>
        <v>0</v>
      </c>
      <c r="O93" s="62"/>
      <c r="P93" s="63"/>
      <c r="Q93" s="63"/>
      <c r="R93" s="63"/>
      <c r="S93" s="63"/>
      <c r="T93" s="63"/>
      <c r="U93" s="63"/>
      <c r="V93" s="63"/>
      <c r="W93" s="63"/>
      <c r="X93" s="63"/>
    </row>
    <row r="94" spans="1:24" ht="15.75" thickBot="1" x14ac:dyDescent="0.3">
      <c r="A94" s="54">
        <v>96</v>
      </c>
      <c r="B94" s="55">
        <v>100</v>
      </c>
      <c r="C94" s="56" t="s">
        <v>18</v>
      </c>
      <c r="D94" s="57">
        <v>50000</v>
      </c>
      <c r="E94" s="58">
        <v>50000</v>
      </c>
      <c r="F94" s="59">
        <f t="shared" si="13"/>
        <v>0</v>
      </c>
      <c r="G94" s="60">
        <f t="shared" si="19"/>
        <v>26190.000000000004</v>
      </c>
      <c r="H94" s="57">
        <f t="shared" si="20"/>
        <v>9500</v>
      </c>
      <c r="I94" s="57">
        <f t="shared" si="21"/>
        <v>14310</v>
      </c>
      <c r="J94" s="59">
        <f t="shared" si="18"/>
        <v>50000</v>
      </c>
      <c r="K94" s="61">
        <f t="shared" si="14"/>
        <v>0</v>
      </c>
      <c r="L94" s="57">
        <f t="shared" si="15"/>
        <v>0</v>
      </c>
      <c r="M94" s="57">
        <f t="shared" si="16"/>
        <v>0</v>
      </c>
      <c r="N94" s="59">
        <f t="shared" si="17"/>
        <v>0</v>
      </c>
      <c r="O94" s="62"/>
      <c r="P94" s="63"/>
      <c r="Q94" s="63"/>
      <c r="R94" s="63"/>
      <c r="S94" s="63"/>
      <c r="T94" s="63"/>
      <c r="U94" s="63"/>
      <c r="V94" s="63"/>
      <c r="W94" s="63"/>
      <c r="X94" s="63"/>
    </row>
    <row r="95" spans="1:24" ht="15.75" thickBot="1" x14ac:dyDescent="0.3">
      <c r="A95" s="64">
        <v>97</v>
      </c>
      <c r="B95" s="65">
        <v>101</v>
      </c>
      <c r="C95" s="66" t="s">
        <v>40</v>
      </c>
      <c r="D95" s="67">
        <v>50000</v>
      </c>
      <c r="E95" s="67">
        <v>50000</v>
      </c>
      <c r="F95" s="68">
        <f t="shared" si="13"/>
        <v>0</v>
      </c>
      <c r="G95" s="69">
        <f t="shared" si="19"/>
        <v>26190.000000000004</v>
      </c>
      <c r="H95" s="67">
        <f t="shared" si="20"/>
        <v>9500</v>
      </c>
      <c r="I95" s="67">
        <f t="shared" si="21"/>
        <v>14310</v>
      </c>
      <c r="J95" s="68">
        <f t="shared" si="18"/>
        <v>50000</v>
      </c>
      <c r="K95" s="70">
        <f t="shared" si="14"/>
        <v>0</v>
      </c>
      <c r="L95" s="67">
        <f t="shared" si="15"/>
        <v>0</v>
      </c>
      <c r="M95" s="67">
        <f t="shared" si="16"/>
        <v>0</v>
      </c>
      <c r="N95" s="68">
        <f t="shared" si="17"/>
        <v>0</v>
      </c>
      <c r="O95" s="62"/>
      <c r="P95" s="63"/>
      <c r="Q95" s="63"/>
      <c r="R95" s="63"/>
      <c r="S95" s="63"/>
      <c r="T95" s="63"/>
      <c r="U95" s="63"/>
      <c r="V95" s="63"/>
      <c r="W95" s="63"/>
      <c r="X95" s="63"/>
    </row>
    <row r="96" spans="1:24" ht="15.75" thickBot="1" x14ac:dyDescent="0.3">
      <c r="A96" s="54">
        <v>98</v>
      </c>
      <c r="B96" s="55">
        <v>102</v>
      </c>
      <c r="C96" s="56" t="s">
        <v>19</v>
      </c>
      <c r="D96" s="57">
        <v>50000</v>
      </c>
      <c r="E96" s="58">
        <v>50000</v>
      </c>
      <c r="F96" s="59">
        <f t="shared" si="13"/>
        <v>0</v>
      </c>
      <c r="G96" s="60">
        <f t="shared" si="19"/>
        <v>26190.000000000004</v>
      </c>
      <c r="H96" s="57">
        <f t="shared" si="20"/>
        <v>9500</v>
      </c>
      <c r="I96" s="57">
        <f t="shared" si="21"/>
        <v>14310</v>
      </c>
      <c r="J96" s="59">
        <f t="shared" si="18"/>
        <v>50000</v>
      </c>
      <c r="K96" s="61">
        <f t="shared" si="14"/>
        <v>0</v>
      </c>
      <c r="L96" s="57">
        <f t="shared" si="15"/>
        <v>0</v>
      </c>
      <c r="M96" s="57">
        <f t="shared" si="16"/>
        <v>0</v>
      </c>
      <c r="N96" s="59">
        <f t="shared" si="17"/>
        <v>0</v>
      </c>
      <c r="O96" s="62"/>
      <c r="P96" s="63"/>
      <c r="Q96" s="63"/>
      <c r="R96" s="63"/>
      <c r="S96" s="63"/>
      <c r="T96" s="63"/>
      <c r="U96" s="63"/>
      <c r="V96" s="63"/>
      <c r="W96" s="63"/>
      <c r="X96" s="63"/>
    </row>
    <row r="97" spans="1:24" ht="15.75" thickBot="1" x14ac:dyDescent="0.3">
      <c r="A97" s="64">
        <v>99</v>
      </c>
      <c r="B97" s="55">
        <v>103</v>
      </c>
      <c r="C97" s="56" t="s">
        <v>41</v>
      </c>
      <c r="D97" s="57">
        <v>50000</v>
      </c>
      <c r="E97" s="58">
        <v>20000</v>
      </c>
      <c r="F97" s="59">
        <f t="shared" si="13"/>
        <v>30000</v>
      </c>
      <c r="G97" s="60">
        <f t="shared" si="19"/>
        <v>10476</v>
      </c>
      <c r="H97" s="57">
        <f t="shared" si="20"/>
        <v>3800</v>
      </c>
      <c r="I97" s="57">
        <f t="shared" si="21"/>
        <v>5724</v>
      </c>
      <c r="J97" s="59">
        <f t="shared" si="18"/>
        <v>20000</v>
      </c>
      <c r="K97" s="61">
        <f t="shared" si="14"/>
        <v>15714.000000000002</v>
      </c>
      <c r="L97" s="57">
        <f t="shared" si="15"/>
        <v>5700</v>
      </c>
      <c r="M97" s="57">
        <f t="shared" si="16"/>
        <v>8586</v>
      </c>
      <c r="N97" s="59">
        <f t="shared" si="17"/>
        <v>30000</v>
      </c>
      <c r="O97" s="62"/>
      <c r="P97" s="63"/>
      <c r="Q97" s="63"/>
      <c r="R97" s="63"/>
      <c r="S97" s="63"/>
      <c r="T97" s="63"/>
      <c r="U97" s="63"/>
      <c r="V97" s="63"/>
      <c r="W97" s="63"/>
      <c r="X97" s="63"/>
    </row>
    <row r="98" spans="1:24" ht="15.75" thickBot="1" x14ac:dyDescent="0.3">
      <c r="A98" s="54">
        <v>100</v>
      </c>
      <c r="B98" s="65">
        <v>104</v>
      </c>
      <c r="C98" s="66" t="s">
        <v>20</v>
      </c>
      <c r="D98" s="67">
        <v>50000</v>
      </c>
      <c r="E98" s="67">
        <v>4250</v>
      </c>
      <c r="F98" s="68">
        <f t="shared" si="13"/>
        <v>45750</v>
      </c>
      <c r="G98" s="69">
        <f t="shared" si="19"/>
        <v>2226.15</v>
      </c>
      <c r="H98" s="67">
        <f t="shared" si="20"/>
        <v>807.5</v>
      </c>
      <c r="I98" s="67">
        <f t="shared" si="21"/>
        <v>1216.3500000000001</v>
      </c>
      <c r="J98" s="68">
        <f t="shared" si="18"/>
        <v>4250</v>
      </c>
      <c r="K98" s="70">
        <f t="shared" si="14"/>
        <v>23963.850000000002</v>
      </c>
      <c r="L98" s="67">
        <f t="shared" si="15"/>
        <v>8692.5</v>
      </c>
      <c r="M98" s="67">
        <f t="shared" si="16"/>
        <v>13093.65</v>
      </c>
      <c r="N98" s="68">
        <f t="shared" si="17"/>
        <v>45750</v>
      </c>
      <c r="O98" s="62"/>
      <c r="P98" s="63"/>
      <c r="Q98" s="63"/>
      <c r="R98" s="63"/>
      <c r="S98" s="63"/>
      <c r="T98" s="63"/>
      <c r="U98" s="63"/>
      <c r="V98" s="63"/>
      <c r="W98" s="63"/>
      <c r="X98" s="63"/>
    </row>
    <row r="99" spans="1:24" ht="15.75" thickBot="1" x14ac:dyDescent="0.3">
      <c r="A99" s="64">
        <v>101</v>
      </c>
      <c r="B99" s="65">
        <v>105</v>
      </c>
      <c r="C99" s="66" t="s">
        <v>21</v>
      </c>
      <c r="D99" s="67">
        <v>50000</v>
      </c>
      <c r="E99" s="67"/>
      <c r="F99" s="68">
        <f t="shared" si="13"/>
        <v>50000</v>
      </c>
      <c r="G99" s="69">
        <f t="shared" si="19"/>
        <v>0</v>
      </c>
      <c r="H99" s="67">
        <f t="shared" si="20"/>
        <v>0</v>
      </c>
      <c r="I99" s="67">
        <f t="shared" si="21"/>
        <v>0</v>
      </c>
      <c r="J99" s="68">
        <f t="shared" si="18"/>
        <v>0</v>
      </c>
      <c r="K99" s="70">
        <f t="shared" si="14"/>
        <v>26190.000000000004</v>
      </c>
      <c r="L99" s="67">
        <f t="shared" si="15"/>
        <v>9500</v>
      </c>
      <c r="M99" s="67">
        <f t="shared" si="16"/>
        <v>14310</v>
      </c>
      <c r="N99" s="68">
        <f t="shared" si="17"/>
        <v>50000</v>
      </c>
      <c r="O99" s="62"/>
      <c r="P99" s="63"/>
      <c r="Q99" s="63"/>
      <c r="R99" s="63"/>
      <c r="S99" s="63"/>
      <c r="T99" s="63"/>
      <c r="U99" s="63"/>
      <c r="V99" s="63"/>
      <c r="W99" s="63"/>
      <c r="X99" s="63"/>
    </row>
    <row r="100" spans="1:24" ht="15.75" thickBot="1" x14ac:dyDescent="0.3">
      <c r="A100" s="64">
        <v>103</v>
      </c>
      <c r="B100" s="55">
        <v>107</v>
      </c>
      <c r="C100" s="56" t="s">
        <v>22</v>
      </c>
      <c r="D100" s="57">
        <v>50000</v>
      </c>
      <c r="E100" s="58">
        <v>50000</v>
      </c>
      <c r="F100" s="59">
        <f t="shared" si="13"/>
        <v>0</v>
      </c>
      <c r="G100" s="60">
        <f t="shared" si="19"/>
        <v>26190.000000000004</v>
      </c>
      <c r="H100" s="57">
        <f t="shared" si="20"/>
        <v>9500</v>
      </c>
      <c r="I100" s="57">
        <f t="shared" si="21"/>
        <v>14310</v>
      </c>
      <c r="J100" s="59">
        <f t="shared" si="18"/>
        <v>50000</v>
      </c>
      <c r="K100" s="61">
        <f t="shared" si="14"/>
        <v>0</v>
      </c>
      <c r="L100" s="57">
        <f t="shared" si="15"/>
        <v>0</v>
      </c>
      <c r="M100" s="57">
        <f t="shared" si="16"/>
        <v>0</v>
      </c>
      <c r="N100" s="59">
        <f t="shared" si="17"/>
        <v>0</v>
      </c>
      <c r="O100" s="62"/>
      <c r="P100" s="63"/>
      <c r="Q100" s="63"/>
      <c r="R100" s="63"/>
      <c r="S100" s="63"/>
      <c r="T100" s="63"/>
      <c r="U100" s="63"/>
      <c r="V100" s="63"/>
      <c r="W100" s="63"/>
      <c r="X100" s="63"/>
    </row>
    <row r="101" spans="1:24" ht="15.75" thickBot="1" x14ac:dyDescent="0.3">
      <c r="A101" s="54">
        <v>104</v>
      </c>
      <c r="B101" s="55">
        <v>108</v>
      </c>
      <c r="C101" s="56" t="s">
        <v>23</v>
      </c>
      <c r="D101" s="57">
        <v>50000</v>
      </c>
      <c r="E101" s="58">
        <v>50000</v>
      </c>
      <c r="F101" s="59">
        <f t="shared" si="13"/>
        <v>0</v>
      </c>
      <c r="G101" s="60">
        <f t="shared" si="19"/>
        <v>26190.000000000004</v>
      </c>
      <c r="H101" s="57">
        <f t="shared" si="20"/>
        <v>9500</v>
      </c>
      <c r="I101" s="57">
        <f t="shared" si="21"/>
        <v>14310</v>
      </c>
      <c r="J101" s="59">
        <f t="shared" si="18"/>
        <v>50000</v>
      </c>
      <c r="K101" s="61">
        <f t="shared" si="14"/>
        <v>0</v>
      </c>
      <c r="L101" s="57">
        <f t="shared" si="15"/>
        <v>0</v>
      </c>
      <c r="M101" s="57">
        <f t="shared" si="16"/>
        <v>0</v>
      </c>
      <c r="N101" s="59">
        <f t="shared" si="17"/>
        <v>0</v>
      </c>
      <c r="O101" s="62"/>
      <c r="P101" s="63"/>
      <c r="Q101" s="63"/>
      <c r="R101" s="63"/>
      <c r="S101" s="63"/>
      <c r="T101" s="63"/>
      <c r="U101" s="63"/>
      <c r="V101" s="63"/>
      <c r="W101" s="63"/>
      <c r="X101" s="63"/>
    </row>
    <row r="102" spans="1:24" ht="15.75" thickBot="1" x14ac:dyDescent="0.3">
      <c r="A102" s="64">
        <v>105</v>
      </c>
      <c r="B102" s="55">
        <v>109</v>
      </c>
      <c r="C102" s="56" t="s">
        <v>24</v>
      </c>
      <c r="D102" s="57">
        <v>50000</v>
      </c>
      <c r="E102" s="58">
        <v>50000</v>
      </c>
      <c r="F102" s="59">
        <f t="shared" si="13"/>
        <v>0</v>
      </c>
      <c r="G102" s="60">
        <f t="shared" si="19"/>
        <v>26190.000000000004</v>
      </c>
      <c r="H102" s="57">
        <f t="shared" si="20"/>
        <v>9500</v>
      </c>
      <c r="I102" s="57">
        <f t="shared" si="21"/>
        <v>14310</v>
      </c>
      <c r="J102" s="59">
        <f t="shared" si="18"/>
        <v>50000</v>
      </c>
      <c r="K102" s="61">
        <f t="shared" si="14"/>
        <v>0</v>
      </c>
      <c r="L102" s="57">
        <f t="shared" si="15"/>
        <v>0</v>
      </c>
      <c r="M102" s="57">
        <f t="shared" si="16"/>
        <v>0</v>
      </c>
      <c r="N102" s="59">
        <f t="shared" si="17"/>
        <v>0</v>
      </c>
      <c r="O102" s="62"/>
      <c r="P102" s="63"/>
      <c r="Q102" s="63"/>
      <c r="R102" s="63"/>
      <c r="S102" s="63"/>
      <c r="T102" s="63"/>
      <c r="U102" s="63"/>
      <c r="V102" s="63"/>
      <c r="W102" s="63"/>
      <c r="X102" s="63"/>
    </row>
    <row r="103" spans="1:24" ht="15.75" thickBot="1" x14ac:dyDescent="0.3">
      <c r="A103" s="54">
        <v>106</v>
      </c>
      <c r="B103" s="55">
        <v>110</v>
      </c>
      <c r="C103" s="56" t="s">
        <v>25</v>
      </c>
      <c r="D103" s="57">
        <v>50000</v>
      </c>
      <c r="E103" s="58">
        <v>50000</v>
      </c>
      <c r="F103" s="59">
        <f t="shared" si="13"/>
        <v>0</v>
      </c>
      <c r="G103" s="60">
        <f t="shared" si="19"/>
        <v>26190.000000000004</v>
      </c>
      <c r="H103" s="57">
        <f t="shared" si="20"/>
        <v>9500</v>
      </c>
      <c r="I103" s="57">
        <f t="shared" si="21"/>
        <v>14310</v>
      </c>
      <c r="J103" s="59">
        <f t="shared" si="18"/>
        <v>50000</v>
      </c>
      <c r="K103" s="61">
        <f t="shared" si="14"/>
        <v>0</v>
      </c>
      <c r="L103" s="57">
        <f t="shared" si="15"/>
        <v>0</v>
      </c>
      <c r="M103" s="57">
        <f t="shared" si="16"/>
        <v>0</v>
      </c>
      <c r="N103" s="59">
        <f t="shared" si="17"/>
        <v>0</v>
      </c>
      <c r="O103" s="62"/>
      <c r="P103" s="63"/>
      <c r="Q103" s="63"/>
      <c r="R103" s="63"/>
      <c r="S103" s="63"/>
      <c r="T103" s="63"/>
      <c r="U103" s="63"/>
      <c r="V103" s="63"/>
      <c r="W103" s="63"/>
      <c r="X103" s="63"/>
    </row>
    <row r="104" spans="1:24" ht="15.75" thickBot="1" x14ac:dyDescent="0.3">
      <c r="A104" s="64">
        <v>107</v>
      </c>
      <c r="B104" s="65">
        <v>111</v>
      </c>
      <c r="C104" s="66" t="s">
        <v>26</v>
      </c>
      <c r="D104" s="67">
        <v>50000</v>
      </c>
      <c r="E104" s="67"/>
      <c r="F104" s="68">
        <f t="shared" si="13"/>
        <v>50000</v>
      </c>
      <c r="G104" s="69">
        <f t="shared" si="19"/>
        <v>0</v>
      </c>
      <c r="H104" s="67">
        <f t="shared" si="20"/>
        <v>0</v>
      </c>
      <c r="I104" s="67">
        <f t="shared" si="21"/>
        <v>0</v>
      </c>
      <c r="J104" s="68">
        <f t="shared" si="18"/>
        <v>0</v>
      </c>
      <c r="K104" s="70">
        <f t="shared" si="14"/>
        <v>26190.000000000004</v>
      </c>
      <c r="L104" s="67">
        <f t="shared" si="15"/>
        <v>9500</v>
      </c>
      <c r="M104" s="67">
        <f t="shared" si="16"/>
        <v>14310</v>
      </c>
      <c r="N104" s="68">
        <f t="shared" si="17"/>
        <v>50000</v>
      </c>
      <c r="O104" s="62"/>
      <c r="P104" s="63"/>
      <c r="Q104" s="63"/>
      <c r="R104" s="63"/>
      <c r="S104" s="63"/>
      <c r="T104" s="63"/>
      <c r="U104" s="63"/>
      <c r="V104" s="63"/>
      <c r="W104" s="63"/>
      <c r="X104" s="63"/>
    </row>
    <row r="105" spans="1:24" ht="15.75" thickBot="1" x14ac:dyDescent="0.3">
      <c r="A105" s="54">
        <v>108</v>
      </c>
      <c r="B105" s="65">
        <v>112</v>
      </c>
      <c r="C105" s="66" t="s">
        <v>27</v>
      </c>
      <c r="D105" s="67">
        <v>50000</v>
      </c>
      <c r="E105" s="67"/>
      <c r="F105" s="68">
        <f t="shared" si="13"/>
        <v>50000</v>
      </c>
      <c r="G105" s="69">
        <f t="shared" si="19"/>
        <v>0</v>
      </c>
      <c r="H105" s="67">
        <f t="shared" si="20"/>
        <v>0</v>
      </c>
      <c r="I105" s="67">
        <f t="shared" si="21"/>
        <v>0</v>
      </c>
      <c r="J105" s="68">
        <f t="shared" si="18"/>
        <v>0</v>
      </c>
      <c r="K105" s="70">
        <f t="shared" si="14"/>
        <v>26190.000000000004</v>
      </c>
      <c r="L105" s="67">
        <f t="shared" si="15"/>
        <v>9500</v>
      </c>
      <c r="M105" s="67">
        <f t="shared" si="16"/>
        <v>14310</v>
      </c>
      <c r="N105" s="68">
        <f t="shared" si="17"/>
        <v>50000</v>
      </c>
      <c r="O105" s="62"/>
      <c r="P105" s="63"/>
      <c r="Q105" s="63"/>
      <c r="R105" s="63"/>
      <c r="S105" s="63"/>
      <c r="T105" s="63"/>
      <c r="U105" s="63"/>
      <c r="V105" s="63"/>
      <c r="W105" s="63"/>
      <c r="X105" s="63"/>
    </row>
    <row r="106" spans="1:24" ht="15.75" thickBot="1" x14ac:dyDescent="0.3">
      <c r="A106" s="64">
        <v>109</v>
      </c>
      <c r="B106" s="55">
        <v>113</v>
      </c>
      <c r="C106" s="56" t="s">
        <v>28</v>
      </c>
      <c r="D106" s="57">
        <v>50000</v>
      </c>
      <c r="E106" s="58">
        <v>50000</v>
      </c>
      <c r="F106" s="59">
        <f t="shared" si="13"/>
        <v>0</v>
      </c>
      <c r="G106" s="60">
        <f t="shared" si="19"/>
        <v>26190.000000000004</v>
      </c>
      <c r="H106" s="57">
        <f t="shared" si="20"/>
        <v>9500</v>
      </c>
      <c r="I106" s="57">
        <f t="shared" si="21"/>
        <v>14310</v>
      </c>
      <c r="J106" s="59">
        <f t="shared" si="18"/>
        <v>50000</v>
      </c>
      <c r="K106" s="61">
        <f t="shared" si="14"/>
        <v>0</v>
      </c>
      <c r="L106" s="57">
        <f t="shared" si="15"/>
        <v>0</v>
      </c>
      <c r="M106" s="57">
        <f t="shared" si="16"/>
        <v>0</v>
      </c>
      <c r="N106" s="59">
        <f t="shared" si="17"/>
        <v>0</v>
      </c>
      <c r="O106" s="62"/>
      <c r="P106" s="63"/>
      <c r="Q106" s="63"/>
      <c r="R106" s="63"/>
      <c r="S106" s="63"/>
      <c r="T106" s="63"/>
      <c r="U106" s="63"/>
      <c r="V106" s="63"/>
      <c r="W106" s="63"/>
      <c r="X106" s="63"/>
    </row>
    <row r="107" spans="1:24" ht="15.75" thickBot="1" x14ac:dyDescent="0.3">
      <c r="A107" s="54">
        <v>110</v>
      </c>
      <c r="B107" s="55">
        <v>114</v>
      </c>
      <c r="C107" s="56" t="s">
        <v>29</v>
      </c>
      <c r="D107" s="57">
        <v>50000</v>
      </c>
      <c r="E107" s="58">
        <v>14150</v>
      </c>
      <c r="F107" s="59">
        <f t="shared" si="13"/>
        <v>35850</v>
      </c>
      <c r="G107" s="60">
        <f t="shared" si="19"/>
        <v>7411.77</v>
      </c>
      <c r="H107" s="57">
        <f t="shared" si="20"/>
        <v>2688.5</v>
      </c>
      <c r="I107" s="57">
        <f t="shared" si="21"/>
        <v>4049.73</v>
      </c>
      <c r="J107" s="59">
        <f t="shared" si="18"/>
        <v>14150</v>
      </c>
      <c r="K107" s="61">
        <f t="shared" si="14"/>
        <v>18778.230000000003</v>
      </c>
      <c r="L107" s="57">
        <f t="shared" si="15"/>
        <v>6811.5</v>
      </c>
      <c r="M107" s="57">
        <f t="shared" si="16"/>
        <v>10260.27</v>
      </c>
      <c r="N107" s="59">
        <f t="shared" si="17"/>
        <v>35850</v>
      </c>
      <c r="O107" s="62"/>
      <c r="P107" s="63"/>
      <c r="Q107" s="63"/>
      <c r="R107" s="63"/>
      <c r="S107" s="63"/>
      <c r="T107" s="63"/>
      <c r="U107" s="63"/>
      <c r="V107" s="63"/>
      <c r="W107" s="63"/>
      <c r="X107" s="63"/>
    </row>
    <row r="108" spans="1:24" ht="15.75" thickBot="1" x14ac:dyDescent="0.3">
      <c r="A108" s="64">
        <v>111</v>
      </c>
      <c r="B108" s="55">
        <v>115</v>
      </c>
      <c r="C108" s="56" t="s">
        <v>42</v>
      </c>
      <c r="D108" s="57">
        <v>50000</v>
      </c>
      <c r="E108" s="58">
        <v>50000</v>
      </c>
      <c r="F108" s="59">
        <f t="shared" si="13"/>
        <v>0</v>
      </c>
      <c r="G108" s="60">
        <f t="shared" si="19"/>
        <v>26190.000000000004</v>
      </c>
      <c r="H108" s="57">
        <f t="shared" si="20"/>
        <v>9500</v>
      </c>
      <c r="I108" s="57">
        <f t="shared" si="21"/>
        <v>14310</v>
      </c>
      <c r="J108" s="59">
        <f t="shared" si="18"/>
        <v>50000</v>
      </c>
      <c r="K108" s="61">
        <f t="shared" si="14"/>
        <v>0</v>
      </c>
      <c r="L108" s="57">
        <f t="shared" si="15"/>
        <v>0</v>
      </c>
      <c r="M108" s="57">
        <f t="shared" si="16"/>
        <v>0</v>
      </c>
      <c r="N108" s="59">
        <f t="shared" si="17"/>
        <v>0</v>
      </c>
      <c r="O108" s="62"/>
      <c r="P108" s="63"/>
      <c r="Q108" s="63"/>
      <c r="R108" s="63"/>
      <c r="S108" s="63"/>
      <c r="T108" s="63"/>
      <c r="U108" s="63"/>
      <c r="V108" s="63"/>
      <c r="W108" s="63"/>
      <c r="X108" s="63"/>
    </row>
    <row r="109" spans="1:24" ht="15.75" thickBot="1" x14ac:dyDescent="0.3">
      <c r="A109" s="54">
        <v>112</v>
      </c>
      <c r="B109" s="65">
        <v>116</v>
      </c>
      <c r="C109" s="66" t="s">
        <v>43</v>
      </c>
      <c r="D109" s="67">
        <v>50000</v>
      </c>
      <c r="E109" s="67">
        <v>40000</v>
      </c>
      <c r="F109" s="68">
        <f t="shared" si="13"/>
        <v>10000</v>
      </c>
      <c r="G109" s="69">
        <f t="shared" si="19"/>
        <v>20952</v>
      </c>
      <c r="H109" s="67">
        <f t="shared" si="20"/>
        <v>7600</v>
      </c>
      <c r="I109" s="67">
        <f t="shared" si="21"/>
        <v>11448</v>
      </c>
      <c r="J109" s="68">
        <f t="shared" si="18"/>
        <v>40000</v>
      </c>
      <c r="K109" s="70">
        <f t="shared" si="14"/>
        <v>5238</v>
      </c>
      <c r="L109" s="67">
        <f t="shared" si="15"/>
        <v>1900</v>
      </c>
      <c r="M109" s="67">
        <f t="shared" si="16"/>
        <v>2862</v>
      </c>
      <c r="N109" s="68">
        <f t="shared" si="17"/>
        <v>10000</v>
      </c>
      <c r="O109" s="62"/>
      <c r="P109" s="63"/>
      <c r="Q109" s="63"/>
      <c r="R109" s="63"/>
      <c r="S109" s="63"/>
      <c r="T109" s="63"/>
      <c r="U109" s="63"/>
      <c r="V109" s="63"/>
      <c r="W109" s="63"/>
      <c r="X109" s="63"/>
    </row>
    <row r="110" spans="1:24" ht="15.75" thickBot="1" x14ac:dyDescent="0.3">
      <c r="A110" s="77">
        <v>113</v>
      </c>
      <c r="B110" s="65">
        <v>118</v>
      </c>
      <c r="C110" s="66" t="s">
        <v>30</v>
      </c>
      <c r="D110" s="67">
        <v>50000</v>
      </c>
      <c r="E110" s="67"/>
      <c r="F110" s="68">
        <f t="shared" si="13"/>
        <v>50000</v>
      </c>
      <c r="G110" s="69">
        <f t="shared" si="19"/>
        <v>0</v>
      </c>
      <c r="H110" s="67">
        <f t="shared" si="20"/>
        <v>0</v>
      </c>
      <c r="I110" s="67">
        <f t="shared" si="21"/>
        <v>0</v>
      </c>
      <c r="J110" s="68">
        <f t="shared" si="18"/>
        <v>0</v>
      </c>
      <c r="K110" s="70">
        <f t="shared" si="14"/>
        <v>26190.000000000004</v>
      </c>
      <c r="L110" s="67">
        <f t="shared" si="15"/>
        <v>9500</v>
      </c>
      <c r="M110" s="67">
        <f t="shared" si="16"/>
        <v>14310</v>
      </c>
      <c r="N110" s="68">
        <f t="shared" si="17"/>
        <v>50000</v>
      </c>
      <c r="O110" s="62"/>
      <c r="P110" s="63"/>
      <c r="Q110" s="63"/>
      <c r="R110" s="63"/>
      <c r="S110" s="63"/>
      <c r="T110" s="63"/>
      <c r="U110" s="63"/>
      <c r="V110" s="63"/>
      <c r="W110" s="63"/>
      <c r="X110" s="63"/>
    </row>
    <row r="111" spans="1:24" ht="15.75" thickBot="1" x14ac:dyDescent="0.3">
      <c r="A111" s="64">
        <v>114</v>
      </c>
      <c r="B111" s="78">
        <v>119</v>
      </c>
      <c r="C111" s="79" t="s">
        <v>31</v>
      </c>
      <c r="D111" s="80">
        <v>50000</v>
      </c>
      <c r="E111" s="81">
        <v>50000</v>
      </c>
      <c r="F111" s="82">
        <f t="shared" si="13"/>
        <v>0</v>
      </c>
      <c r="G111" s="83">
        <f t="shared" si="19"/>
        <v>26190.000000000004</v>
      </c>
      <c r="H111" s="84">
        <f t="shared" si="20"/>
        <v>9500</v>
      </c>
      <c r="I111" s="84">
        <f t="shared" si="21"/>
        <v>14310</v>
      </c>
      <c r="J111" s="85">
        <f t="shared" si="18"/>
        <v>50000</v>
      </c>
      <c r="K111" s="86">
        <f t="shared" si="14"/>
        <v>0</v>
      </c>
      <c r="L111" s="84">
        <f t="shared" si="15"/>
        <v>0</v>
      </c>
      <c r="M111" s="84">
        <f t="shared" si="16"/>
        <v>0</v>
      </c>
      <c r="N111" s="85">
        <f t="shared" si="17"/>
        <v>0</v>
      </c>
      <c r="O111" s="62"/>
      <c r="P111" s="63"/>
      <c r="Q111" s="63"/>
      <c r="R111" s="63"/>
      <c r="S111" s="63"/>
      <c r="T111" s="63"/>
      <c r="U111" s="63"/>
      <c r="V111" s="63"/>
      <c r="W111" s="63"/>
      <c r="X111" s="63"/>
    </row>
    <row r="112" spans="1:24" ht="15" thickBot="1" x14ac:dyDescent="0.25">
      <c r="A112" s="87"/>
      <c r="B112" s="87"/>
      <c r="C112" s="88" t="s">
        <v>45</v>
      </c>
      <c r="D112" s="89">
        <f>SUM(D7:D111)</f>
        <v>5250000</v>
      </c>
      <c r="E112" s="90">
        <f>SUM(E7:E111)</f>
        <v>3712150.3200000003</v>
      </c>
      <c r="F112" s="91">
        <f t="shared" si="13"/>
        <v>1537849.6799999997</v>
      </c>
      <c r="G112" s="92">
        <f t="shared" ref="G112:M112" si="22">SUM(G7:G111)</f>
        <v>1944424.3376160003</v>
      </c>
      <c r="H112" s="93">
        <f t="shared" si="22"/>
        <v>705308.56079999998</v>
      </c>
      <c r="I112" s="94">
        <f t="shared" si="22"/>
        <v>1062417.4215840001</v>
      </c>
      <c r="J112" s="95">
        <f t="shared" si="22"/>
        <v>3712150.3200000003</v>
      </c>
      <c r="K112" s="89">
        <f t="shared" si="22"/>
        <v>805525.66238399991</v>
      </c>
      <c r="L112" s="93">
        <f t="shared" si="22"/>
        <v>292191.43920000002</v>
      </c>
      <c r="M112" s="93">
        <f t="shared" si="22"/>
        <v>440132.57841600006</v>
      </c>
      <c r="N112" s="96">
        <f t="shared" si="17"/>
        <v>1537849.6800000002</v>
      </c>
      <c r="O112" s="62"/>
      <c r="P112" s="63"/>
      <c r="Q112" s="63"/>
      <c r="R112" s="63"/>
      <c r="S112" s="63"/>
      <c r="T112" s="63"/>
      <c r="U112" s="63"/>
      <c r="V112" s="63"/>
      <c r="W112" s="63"/>
      <c r="X112" s="63"/>
    </row>
    <row r="113" spans="1:24" x14ac:dyDescent="0.2">
      <c r="D113" s="97"/>
      <c r="E113" s="98"/>
      <c r="F113" s="98"/>
      <c r="G113" s="97"/>
      <c r="H113" s="63"/>
      <c r="I113" s="63"/>
      <c r="J113" s="99"/>
      <c r="K113" s="99"/>
      <c r="L113" s="99"/>
      <c r="M113" s="99"/>
      <c r="N113" s="99"/>
      <c r="O113" s="99"/>
      <c r="P113" s="99"/>
      <c r="Q113" s="97"/>
      <c r="R113" s="97"/>
      <c r="S113" s="97"/>
      <c r="T113" s="97"/>
      <c r="U113" s="97"/>
      <c r="V113" s="97"/>
      <c r="W113" s="97"/>
      <c r="X113" s="97"/>
    </row>
    <row r="115" spans="1:24" x14ac:dyDescent="0.2">
      <c r="B115" s="18" t="s">
        <v>78</v>
      </c>
      <c r="C115" s="18"/>
      <c r="D115" s="100"/>
      <c r="E115" s="100"/>
      <c r="F115" s="100"/>
      <c r="G115" s="100"/>
      <c r="H115" s="100"/>
    </row>
    <row r="116" spans="1:24" x14ac:dyDescent="0.2">
      <c r="A116" s="101" t="s">
        <v>59</v>
      </c>
      <c r="B116" s="101"/>
      <c r="C116" s="102" t="s">
        <v>58</v>
      </c>
      <c r="D116" s="102" t="s">
        <v>60</v>
      </c>
      <c r="E116" s="102" t="s">
        <v>77</v>
      </c>
      <c r="F116" s="103" t="s">
        <v>75</v>
      </c>
      <c r="G116" s="104" t="s">
        <v>76</v>
      </c>
      <c r="H116" s="105" t="s">
        <v>54</v>
      </c>
    </row>
    <row r="117" spans="1:24" x14ac:dyDescent="0.2">
      <c r="A117" s="101"/>
      <c r="B117" s="101"/>
      <c r="C117" s="102"/>
      <c r="D117" s="102"/>
      <c r="E117" s="102"/>
      <c r="F117" s="102"/>
      <c r="G117" s="102"/>
      <c r="H117" s="102"/>
    </row>
    <row r="118" spans="1:24" ht="15" x14ac:dyDescent="0.25">
      <c r="A118" s="106" t="s">
        <v>61</v>
      </c>
      <c r="B118" s="106"/>
      <c r="C118" s="106"/>
      <c r="D118" s="107">
        <v>409233.65</v>
      </c>
      <c r="E118" s="108">
        <v>44682</v>
      </c>
      <c r="F118" s="109">
        <f>D118</f>
        <v>409233.65</v>
      </c>
      <c r="G118" s="102"/>
      <c r="H118" s="102"/>
    </row>
    <row r="119" spans="1:24" ht="15" x14ac:dyDescent="0.25">
      <c r="A119" s="106" t="s">
        <v>61</v>
      </c>
      <c r="B119" s="106"/>
      <c r="C119" s="106"/>
      <c r="D119" s="107">
        <v>287109.88</v>
      </c>
      <c r="E119" s="108">
        <v>44713</v>
      </c>
      <c r="F119" s="109">
        <f>D119</f>
        <v>287109.88</v>
      </c>
      <c r="G119" s="102"/>
      <c r="H119" s="102"/>
    </row>
    <row r="120" spans="1:24" ht="15" x14ac:dyDescent="0.25">
      <c r="A120" s="106" t="s">
        <v>61</v>
      </c>
      <c r="B120" s="106"/>
      <c r="C120" s="106"/>
      <c r="D120" s="107">
        <v>481416.74</v>
      </c>
      <c r="E120" s="108">
        <v>44621</v>
      </c>
      <c r="F120" s="109">
        <f>D120</f>
        <v>481416.74</v>
      </c>
      <c r="G120" s="102"/>
      <c r="H120" s="102"/>
    </row>
    <row r="121" spans="1:24" ht="15" x14ac:dyDescent="0.25">
      <c r="A121" s="106" t="s">
        <v>62</v>
      </c>
      <c r="B121" s="106"/>
      <c r="C121" s="106"/>
      <c r="D121" s="107">
        <v>548775.99</v>
      </c>
      <c r="E121" s="108">
        <v>44652</v>
      </c>
      <c r="F121" s="109">
        <f>D121</f>
        <v>548775.99</v>
      </c>
      <c r="G121" s="102"/>
      <c r="H121" s="102"/>
    </row>
    <row r="122" spans="1:24" ht="15" x14ac:dyDescent="0.25">
      <c r="A122" s="110" t="s">
        <v>84</v>
      </c>
      <c r="B122" s="110"/>
      <c r="C122" s="110"/>
      <c r="D122" s="111">
        <v>609999.9</v>
      </c>
      <c r="E122" s="102" t="s">
        <v>64</v>
      </c>
      <c r="F122" s="102"/>
      <c r="G122" s="109">
        <f>D122</f>
        <v>609999.9</v>
      </c>
      <c r="H122" s="102"/>
    </row>
    <row r="123" spans="1:24" ht="15" x14ac:dyDescent="0.25">
      <c r="A123" s="112" t="s">
        <v>146</v>
      </c>
      <c r="B123" s="112"/>
      <c r="C123" s="112"/>
      <c r="D123" s="113">
        <v>40000</v>
      </c>
      <c r="E123" s="108">
        <v>44896</v>
      </c>
      <c r="F123" s="102"/>
      <c r="G123" s="102"/>
      <c r="H123" s="109">
        <f t="shared" ref="H123:H128" si="23">D123</f>
        <v>40000</v>
      </c>
    </row>
    <row r="124" spans="1:24" ht="15" x14ac:dyDescent="0.25">
      <c r="A124" s="112" t="s">
        <v>147</v>
      </c>
      <c r="B124" s="112"/>
      <c r="C124" s="112"/>
      <c r="D124" s="113">
        <v>452127</v>
      </c>
      <c r="E124" s="108">
        <v>44896</v>
      </c>
      <c r="F124" s="102"/>
      <c r="G124" s="102"/>
      <c r="H124" s="109">
        <f t="shared" si="23"/>
        <v>452127</v>
      </c>
    </row>
    <row r="125" spans="1:24" ht="15" x14ac:dyDescent="0.25">
      <c r="A125" s="112" t="s">
        <v>148</v>
      </c>
      <c r="B125" s="112"/>
      <c r="C125" s="112"/>
      <c r="D125" s="113">
        <v>21000</v>
      </c>
      <c r="E125" s="108">
        <v>44896</v>
      </c>
      <c r="F125" s="102"/>
      <c r="G125" s="102"/>
      <c r="H125" s="109">
        <f t="shared" si="23"/>
        <v>21000</v>
      </c>
    </row>
    <row r="126" spans="1:24" ht="15" x14ac:dyDescent="0.25">
      <c r="A126" s="112" t="s">
        <v>149</v>
      </c>
      <c r="B126" s="112"/>
      <c r="C126" s="112"/>
      <c r="D126" s="113">
        <v>107214.1</v>
      </c>
      <c r="E126" s="108">
        <v>44896</v>
      </c>
      <c r="F126" s="102"/>
      <c r="G126" s="102"/>
      <c r="H126" s="109">
        <f t="shared" si="23"/>
        <v>107214.1</v>
      </c>
    </row>
    <row r="127" spans="1:24" ht="15" x14ac:dyDescent="0.25">
      <c r="A127" s="114" t="s">
        <v>83</v>
      </c>
      <c r="B127" s="114"/>
      <c r="C127" s="114"/>
      <c r="D127" s="113">
        <v>38000</v>
      </c>
      <c r="E127" s="108">
        <v>44896</v>
      </c>
      <c r="F127" s="102"/>
      <c r="G127" s="102"/>
      <c r="H127" s="109">
        <f t="shared" si="23"/>
        <v>38000</v>
      </c>
    </row>
    <row r="128" spans="1:24" ht="15" x14ac:dyDescent="0.25">
      <c r="A128" s="114" t="s">
        <v>72</v>
      </c>
      <c r="B128" s="114"/>
      <c r="C128" s="114"/>
      <c r="D128" s="113">
        <v>124889.2</v>
      </c>
      <c r="E128" s="108">
        <v>44896</v>
      </c>
      <c r="F128" s="102"/>
      <c r="G128" s="102"/>
      <c r="H128" s="109">
        <f t="shared" si="23"/>
        <v>124889.2</v>
      </c>
    </row>
    <row r="129" spans="1:8" ht="15" x14ac:dyDescent="0.25">
      <c r="A129" s="115" t="s">
        <v>84</v>
      </c>
      <c r="B129" s="115"/>
      <c r="C129" s="115"/>
      <c r="D129" s="111">
        <v>400000</v>
      </c>
      <c r="E129" s="102" t="s">
        <v>74</v>
      </c>
      <c r="F129" s="102"/>
      <c r="G129" s="109">
        <f>D129</f>
        <v>400000</v>
      </c>
      <c r="H129" s="102"/>
    </row>
    <row r="130" spans="1:8" ht="15" x14ac:dyDescent="0.25">
      <c r="C130" s="116" t="s">
        <v>73</v>
      </c>
      <c r="D130" s="117">
        <f>SUM(D118:D129)</f>
        <v>3519766.4600000004</v>
      </c>
      <c r="E130" s="118"/>
      <c r="F130" s="117">
        <f>SUM(F118:F129)</f>
        <v>1726536.26</v>
      </c>
      <c r="G130" s="118">
        <f>SUM(G118:G129)</f>
        <v>1009999.9</v>
      </c>
      <c r="H130" s="117">
        <f>SUM(H118:H129)</f>
        <v>783230.29999999993</v>
      </c>
    </row>
    <row r="134" spans="1:8" x14ac:dyDescent="0.2">
      <c r="C134" s="119" t="s">
        <v>79</v>
      </c>
      <c r="D134" s="119"/>
      <c r="E134" s="119"/>
      <c r="F134" s="119"/>
      <c r="G134" s="119"/>
      <c r="H134" s="119"/>
    </row>
    <row r="136" spans="1:8" x14ac:dyDescent="0.2">
      <c r="A136" s="119" t="s">
        <v>47</v>
      </c>
      <c r="B136" s="119"/>
      <c r="C136" s="120"/>
      <c r="D136" s="32" t="s">
        <v>53</v>
      </c>
      <c r="E136" s="33" t="s">
        <v>52</v>
      </c>
      <c r="F136" s="33" t="s">
        <v>54</v>
      </c>
      <c r="G136" s="34" t="s">
        <v>55</v>
      </c>
    </row>
    <row r="137" spans="1:8" x14ac:dyDescent="0.2">
      <c r="D137" s="42">
        <v>2750000</v>
      </c>
      <c r="E137" s="43">
        <v>1000000</v>
      </c>
      <c r="F137" s="43">
        <v>1500000</v>
      </c>
      <c r="G137" s="44">
        <f>D137+E137+F137</f>
        <v>5250000</v>
      </c>
    </row>
    <row r="138" spans="1:8" x14ac:dyDescent="0.2">
      <c r="D138" s="48">
        <v>0.52380000000000004</v>
      </c>
      <c r="E138" s="49">
        <v>0.19</v>
      </c>
      <c r="F138" s="50">
        <v>0.28620000000000001</v>
      </c>
      <c r="G138" s="51"/>
    </row>
    <row r="139" spans="1:8" ht="15" thickBot="1" x14ac:dyDescent="0.25"/>
    <row r="140" spans="1:8" ht="15" thickBot="1" x14ac:dyDescent="0.25">
      <c r="A140" s="119" t="s">
        <v>80</v>
      </c>
      <c r="B140" s="119"/>
      <c r="C140" s="120"/>
      <c r="D140" s="92">
        <f>G112</f>
        <v>1944424.3376160003</v>
      </c>
      <c r="E140" s="93">
        <f>H112</f>
        <v>705308.56079999998</v>
      </c>
      <c r="F140" s="94">
        <f>I112</f>
        <v>1062417.4215840001</v>
      </c>
      <c r="G140" s="121">
        <f>SUM(D140:F140)</f>
        <v>3712150.3200000003</v>
      </c>
    </row>
    <row r="142" spans="1:8" x14ac:dyDescent="0.2">
      <c r="A142" s="119" t="s">
        <v>81</v>
      </c>
      <c r="B142" s="119"/>
      <c r="C142" s="119"/>
      <c r="D142" s="122">
        <f>F130</f>
        <v>1726536.26</v>
      </c>
      <c r="E142" s="123">
        <f>G130</f>
        <v>1009999.9</v>
      </c>
      <c r="F142" s="122">
        <f>H130</f>
        <v>783230.29999999993</v>
      </c>
      <c r="G142" s="122">
        <f>SUM(D142:F142)</f>
        <v>3519766.46</v>
      </c>
    </row>
    <row r="144" spans="1:8" x14ac:dyDescent="0.2">
      <c r="A144" s="119" t="s">
        <v>82</v>
      </c>
      <c r="B144" s="119"/>
      <c r="C144" s="124"/>
      <c r="D144" s="125">
        <f>D140-D142</f>
        <v>217888.07761600032</v>
      </c>
      <c r="E144" s="126">
        <f>E140-E142</f>
        <v>-304691.33920000005</v>
      </c>
      <c r="F144" s="125">
        <f>F140-F142</f>
        <v>279187.12158400018</v>
      </c>
      <c r="G144" s="125">
        <f>D144+E144+F144</f>
        <v>192383.86000000045</v>
      </c>
    </row>
    <row r="146" spans="3:7" ht="15" x14ac:dyDescent="0.25">
      <c r="C146" s="127"/>
      <c r="D146" s="127"/>
      <c r="E146" s="127"/>
      <c r="F146" s="127"/>
      <c r="G146" s="128"/>
    </row>
    <row r="147" spans="3:7" ht="15" x14ac:dyDescent="0.25">
      <c r="C147" s="129"/>
      <c r="D147" s="129"/>
      <c r="E147" s="129"/>
      <c r="F147" s="129"/>
      <c r="G147" s="129"/>
    </row>
  </sheetData>
  <mergeCells count="23">
    <mergeCell ref="G3:J3"/>
    <mergeCell ref="K3:N3"/>
    <mergeCell ref="A144:C144"/>
    <mergeCell ref="C146:F146"/>
    <mergeCell ref="B115:H115"/>
    <mergeCell ref="C134:H134"/>
    <mergeCell ref="A136:C136"/>
    <mergeCell ref="A140:C140"/>
    <mergeCell ref="A142:C142"/>
    <mergeCell ref="A116:B116"/>
    <mergeCell ref="A117:B117"/>
    <mergeCell ref="A123:C123"/>
    <mergeCell ref="A124:C124"/>
    <mergeCell ref="A125:C125"/>
    <mergeCell ref="A126:C126"/>
    <mergeCell ref="A2:F2"/>
    <mergeCell ref="D4:F4"/>
    <mergeCell ref="B3:F3"/>
    <mergeCell ref="A119:C119"/>
    <mergeCell ref="A120:C120"/>
    <mergeCell ref="A118:C118"/>
    <mergeCell ref="A121:C121"/>
    <mergeCell ref="A122:C122"/>
  </mergeCells>
  <phoneticPr fontId="1" type="noConversion"/>
  <pageMargins left="0" right="0" top="0.15748031496062992" bottom="0" header="0.1574803149606299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="143" workbookViewId="0">
      <selection activeCell="A2" sqref="A2:G17"/>
    </sheetView>
  </sheetViews>
  <sheetFormatPr defaultColWidth="11.42578125" defaultRowHeight="12.75" x14ac:dyDescent="0.2"/>
  <cols>
    <col min="1" max="1" width="4.42578125" customWidth="1"/>
    <col min="2" max="2" width="30.28515625" customWidth="1"/>
    <col min="3" max="3" width="20" customWidth="1"/>
    <col min="4" max="4" width="15.7109375" customWidth="1"/>
    <col min="5" max="5" width="17.42578125" customWidth="1"/>
    <col min="6" max="6" width="12.7109375" customWidth="1"/>
    <col min="7" max="7" width="15" bestFit="1" customWidth="1"/>
  </cols>
  <sheetData>
    <row r="2" spans="1:7" x14ac:dyDescent="0.2">
      <c r="A2" s="16" t="s">
        <v>78</v>
      </c>
      <c r="B2" s="16"/>
      <c r="C2" s="16"/>
      <c r="D2" s="16"/>
      <c r="E2" s="16"/>
      <c r="F2" s="16"/>
      <c r="G2" s="16"/>
    </row>
    <row r="3" spans="1:7" x14ac:dyDescent="0.2">
      <c r="A3" s="6" t="s">
        <v>59</v>
      </c>
      <c r="B3" s="6" t="s">
        <v>58</v>
      </c>
      <c r="C3" s="6" t="s">
        <v>60</v>
      </c>
      <c r="D3" s="6" t="s">
        <v>77</v>
      </c>
      <c r="E3" s="11" t="s">
        <v>75</v>
      </c>
      <c r="F3" s="9" t="s">
        <v>76</v>
      </c>
      <c r="G3" s="10" t="s">
        <v>54</v>
      </c>
    </row>
    <row r="4" spans="1:7" x14ac:dyDescent="0.2">
      <c r="A4" s="6"/>
      <c r="B4" s="6"/>
      <c r="C4" s="6"/>
      <c r="D4" s="6"/>
      <c r="E4" s="6"/>
      <c r="F4" s="6"/>
      <c r="G4" s="6"/>
    </row>
    <row r="5" spans="1:7" ht="15.75" x14ac:dyDescent="0.25">
      <c r="A5" s="6"/>
      <c r="B5" s="12" t="s">
        <v>70</v>
      </c>
      <c r="C5" s="13">
        <v>409233.65</v>
      </c>
      <c r="D5" s="7">
        <v>44682</v>
      </c>
      <c r="E5" s="8">
        <f>C5</f>
        <v>409233.65</v>
      </c>
      <c r="F5" s="6"/>
      <c r="G5" s="6"/>
    </row>
    <row r="6" spans="1:7" ht="15.75" x14ac:dyDescent="0.25">
      <c r="A6" s="6"/>
      <c r="B6" s="12" t="s">
        <v>69</v>
      </c>
      <c r="C6" s="13">
        <v>287109.88</v>
      </c>
      <c r="D6" s="7">
        <v>44713</v>
      </c>
      <c r="E6" s="8">
        <f>C6</f>
        <v>287109.88</v>
      </c>
      <c r="F6" s="6"/>
      <c r="G6" s="6"/>
    </row>
    <row r="7" spans="1:7" ht="15.75" x14ac:dyDescent="0.25">
      <c r="A7" s="6"/>
      <c r="B7" s="12" t="s">
        <v>61</v>
      </c>
      <c r="C7" s="13">
        <v>481416.74</v>
      </c>
      <c r="D7" s="7">
        <v>44621</v>
      </c>
      <c r="E7" s="8">
        <f>C7</f>
        <v>481416.74</v>
      </c>
      <c r="F7" s="6"/>
      <c r="G7" s="6"/>
    </row>
    <row r="8" spans="1:7" ht="15.75" x14ac:dyDescent="0.25">
      <c r="A8" s="6"/>
      <c r="B8" s="12" t="s">
        <v>62</v>
      </c>
      <c r="C8" s="13">
        <v>548775.99</v>
      </c>
      <c r="D8" s="7">
        <v>44652</v>
      </c>
      <c r="E8" s="8">
        <f>C8</f>
        <v>548775.99</v>
      </c>
      <c r="F8" s="6"/>
      <c r="G8" s="6"/>
    </row>
    <row r="9" spans="1:7" ht="15.75" x14ac:dyDescent="0.25">
      <c r="A9" s="6"/>
      <c r="B9" s="14" t="s">
        <v>63</v>
      </c>
      <c r="C9" s="15">
        <v>609999.9</v>
      </c>
      <c r="D9" s="6" t="s">
        <v>64</v>
      </c>
      <c r="E9" s="6"/>
      <c r="F9" s="8">
        <f>C9</f>
        <v>609999.9</v>
      </c>
      <c r="G9" s="6"/>
    </row>
    <row r="10" spans="1:7" ht="15.75" x14ac:dyDescent="0.25">
      <c r="A10" s="6"/>
      <c r="B10" s="1" t="s">
        <v>65</v>
      </c>
      <c r="C10" s="2">
        <v>40000</v>
      </c>
      <c r="D10" s="7">
        <v>44896</v>
      </c>
      <c r="E10" s="6"/>
      <c r="F10" s="6"/>
      <c r="G10" s="8">
        <f t="shared" ref="G10:G15" si="0">C10</f>
        <v>40000</v>
      </c>
    </row>
    <row r="11" spans="1:7" ht="15.75" x14ac:dyDescent="0.25">
      <c r="A11" s="6"/>
      <c r="B11" s="1" t="s">
        <v>66</v>
      </c>
      <c r="C11" s="2">
        <v>452127</v>
      </c>
      <c r="D11" s="7">
        <v>44896</v>
      </c>
      <c r="E11" s="6"/>
      <c r="F11" s="6"/>
      <c r="G11" s="8">
        <f t="shared" si="0"/>
        <v>452127</v>
      </c>
    </row>
    <row r="12" spans="1:7" ht="15.75" x14ac:dyDescent="0.25">
      <c r="A12" s="6"/>
      <c r="B12" s="1" t="s">
        <v>67</v>
      </c>
      <c r="C12" s="2">
        <v>21000</v>
      </c>
      <c r="D12" s="7">
        <v>44896</v>
      </c>
      <c r="E12" s="6"/>
      <c r="F12" s="6"/>
      <c r="G12" s="8">
        <f t="shared" si="0"/>
        <v>21000</v>
      </c>
    </row>
    <row r="13" spans="1:7" ht="15.75" x14ac:dyDescent="0.25">
      <c r="A13" s="6"/>
      <c r="B13" s="1" t="s">
        <v>68</v>
      </c>
      <c r="C13" s="2">
        <v>107214.1</v>
      </c>
      <c r="D13" s="7">
        <v>44896</v>
      </c>
      <c r="E13" s="6"/>
      <c r="F13" s="6"/>
      <c r="G13" s="8">
        <f t="shared" si="0"/>
        <v>107214.1</v>
      </c>
    </row>
    <row r="14" spans="1:7" ht="15.75" x14ac:dyDescent="0.25">
      <c r="A14" s="6"/>
      <c r="B14" s="1" t="s">
        <v>71</v>
      </c>
      <c r="C14" s="2">
        <v>38000</v>
      </c>
      <c r="D14" s="7">
        <v>44896</v>
      </c>
      <c r="E14" s="6"/>
      <c r="F14" s="6"/>
      <c r="G14" s="8">
        <f t="shared" si="0"/>
        <v>38000</v>
      </c>
    </row>
    <row r="15" spans="1:7" ht="15.75" x14ac:dyDescent="0.25">
      <c r="A15" s="6"/>
      <c r="B15" s="1" t="s">
        <v>72</v>
      </c>
      <c r="C15" s="2">
        <v>124889.2</v>
      </c>
      <c r="D15" s="7">
        <v>44896</v>
      </c>
      <c r="E15" s="6"/>
      <c r="F15" s="6"/>
      <c r="G15" s="8">
        <f t="shared" si="0"/>
        <v>124889.2</v>
      </c>
    </row>
    <row r="16" spans="1:7" ht="15.75" x14ac:dyDescent="0.25">
      <c r="A16" s="6"/>
      <c r="B16" s="14" t="s">
        <v>63</v>
      </c>
      <c r="C16" s="15">
        <v>400000</v>
      </c>
      <c r="D16" s="6" t="s">
        <v>74</v>
      </c>
      <c r="E16" s="6"/>
      <c r="F16" s="8">
        <f>C16</f>
        <v>400000</v>
      </c>
      <c r="G16" s="6"/>
    </row>
    <row r="17" spans="2:7" ht="21" x14ac:dyDescent="0.35">
      <c r="B17" s="3" t="s">
        <v>73</v>
      </c>
      <c r="C17" s="4">
        <f>SUM(C5:C16)</f>
        <v>3519766.4600000004</v>
      </c>
      <c r="D17" s="5"/>
      <c r="E17" s="4">
        <f>SUM(E5:E16)</f>
        <v>1726536.26</v>
      </c>
      <c r="F17" s="5">
        <f>SUM(F5:F16)</f>
        <v>1009999.9</v>
      </c>
      <c r="G17" s="4">
        <f>SUM(G5:G16)</f>
        <v>783230.29999999993</v>
      </c>
    </row>
  </sheetData>
  <mergeCells count="1">
    <mergeCell ref="A2:G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рез.фонд</vt:lpstr>
      <vt:lpstr>распределение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Мигунов</dc:creator>
  <cp:lastModifiedBy>localadmin</cp:lastModifiedBy>
  <cp:lastPrinted>2023-04-12T10:14:56Z</cp:lastPrinted>
  <dcterms:created xsi:type="dcterms:W3CDTF">2002-06-03T15:39:59Z</dcterms:created>
  <dcterms:modified xsi:type="dcterms:W3CDTF">2023-04-12T12:04:32Z</dcterms:modified>
</cp:coreProperties>
</file>