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irini/Desktop/"/>
    </mc:Choice>
  </mc:AlternateContent>
  <xr:revisionPtr revIDLastSave="0" documentId="8_{080D8C79-6581-094A-97AE-740B7CEF9166}" xr6:coauthVersionLast="47" xr6:coauthVersionMax="47" xr10:uidLastSave="{00000000-0000-0000-0000-000000000000}"/>
  <bookViews>
    <workbookView xWindow="1260" yWindow="760" windowWidth="20580" windowHeight="16040" xr2:uid="{8235CF20-BA11-A84F-80D8-DA62E4C44B79}"/>
  </bookViews>
  <sheets>
    <sheet name="Лист1" sheetId="1" r:id="rId1"/>
  </sheets>
  <definedNames>
    <definedName name="_xlnm.Print_Area" localSheetId="0">Лист1!$A$1:$R$73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3" i="1" l="1"/>
  <c r="F60" i="1"/>
  <c r="F48" i="1"/>
  <c r="F43" i="1"/>
  <c r="F34" i="1"/>
  <c r="F24" i="1"/>
  <c r="F71" i="1" l="1"/>
</calcChain>
</file>

<file path=xl/sharedStrings.xml><?xml version="1.0" encoding="utf-8"?>
<sst xmlns="http://schemas.openxmlformats.org/spreadsheetml/2006/main" count="248" uniqueCount="138">
  <si>
    <t>№ п/п</t>
  </si>
  <si>
    <t>Наименование</t>
  </si>
  <si>
    <t>ед.измерения</t>
  </si>
  <si>
    <t>Кол-во</t>
  </si>
  <si>
    <t>1.</t>
  </si>
  <si>
    <t>м.</t>
  </si>
  <si>
    <t>Материал, диаметр, марка, сечение и т.п. (мм)</t>
  </si>
  <si>
    <t>ПВД d 160</t>
  </si>
  <si>
    <t>2.</t>
  </si>
  <si>
    <t>ж/б</t>
  </si>
  <si>
    <t>шт.</t>
  </si>
  <si>
    <t>3.</t>
  </si>
  <si>
    <t>Колодцы водоснабжения</t>
  </si>
  <si>
    <t>Оборудование для очистки воды:</t>
  </si>
  <si>
    <t>Аэрационная труба</t>
  </si>
  <si>
    <t>Компрессор в комплекте</t>
  </si>
  <si>
    <t>Блок каскадного управления компрессорами</t>
  </si>
  <si>
    <t>Водосчетчик фланцевый</t>
  </si>
  <si>
    <t>Сепаратор водо-воздушный</t>
  </si>
  <si>
    <t>Осветительно-сорбционный фильтр</t>
  </si>
  <si>
    <t>Сорбент</t>
  </si>
  <si>
    <t>Рамная конструкция</t>
  </si>
  <si>
    <t>Комплект</t>
  </si>
  <si>
    <t>Станция управления глубинным насосом № 1</t>
  </si>
  <si>
    <t>Станция управления глубинным насосом № 2</t>
  </si>
  <si>
    <t>4.</t>
  </si>
  <si>
    <t>5.</t>
  </si>
  <si>
    <t>6.</t>
  </si>
  <si>
    <t>7.</t>
  </si>
  <si>
    <t>8.</t>
  </si>
  <si>
    <t>9.</t>
  </si>
  <si>
    <t>Напорная канализация от КНС до точки присоединения к коллектору МУП "Инженерные сети г. Долгопрудного"</t>
  </si>
  <si>
    <t>ПНД d 160</t>
  </si>
  <si>
    <t>Канализационная сеть</t>
  </si>
  <si>
    <t>ПНД d 200</t>
  </si>
  <si>
    <t>ПНД d 110</t>
  </si>
  <si>
    <t>Колодцы канализационные</t>
  </si>
  <si>
    <t>Фекальный насос № 1</t>
  </si>
  <si>
    <t>Фекальный насос № 2</t>
  </si>
  <si>
    <t>Насосная станция управления насосами</t>
  </si>
  <si>
    <t>комплект</t>
  </si>
  <si>
    <t>Силовой кабель 2 ААБл</t>
  </si>
  <si>
    <t>км.</t>
  </si>
  <si>
    <t>Силовой кабель СБ</t>
  </si>
  <si>
    <t>Электросеть от КТП - 1120 к щитам подключений домовладений</t>
  </si>
  <si>
    <t>Электрощит</t>
  </si>
  <si>
    <t>6 кв ААБл-10 3х95 (2 фидера)</t>
  </si>
  <si>
    <t>6 кв СБ 3х6</t>
  </si>
  <si>
    <t>0,4 кв АВБбШв</t>
  </si>
  <si>
    <t>ТП с трансформатором 400 кВа</t>
  </si>
  <si>
    <t xml:space="preserve">комплект </t>
  </si>
  <si>
    <t>Фонари уличного освещений</t>
  </si>
  <si>
    <t>Здание</t>
  </si>
  <si>
    <t>кв.м.</t>
  </si>
  <si>
    <t>Помещение размещения инженерных коммуникаций, бухгалтерии и администрации ЖСК с подвалом</t>
  </si>
  <si>
    <t>Детская площадка</t>
  </si>
  <si>
    <t>Спортивная площадка</t>
  </si>
  <si>
    <t>га</t>
  </si>
  <si>
    <t>Ливнесток</t>
  </si>
  <si>
    <t>Ворота автоматические</t>
  </si>
  <si>
    <t>Забор</t>
  </si>
  <si>
    <t>п.м.</t>
  </si>
  <si>
    <t>Котел газовый напольный</t>
  </si>
  <si>
    <t>Снегоуборочная машина</t>
  </si>
  <si>
    <t>Шлагбаум</t>
  </si>
  <si>
    <t>"Лежачие полицейские"</t>
  </si>
  <si>
    <t>Газовая сеть низкого давления</t>
  </si>
  <si>
    <t>Телефонная сеть</t>
  </si>
  <si>
    <t>Телефонные колодцы</t>
  </si>
  <si>
    <t>СОСТАВ ИМУЩЕСТВА ОБЩЕГО ПОЛЬЗОВАНИЯ ЖСК"ДАРЬИН"</t>
  </si>
  <si>
    <t>Детская площадка (оборудование)</t>
  </si>
  <si>
    <t>Спортивная площадка (оборудование и ограждение)</t>
  </si>
  <si>
    <t>Контрольно-Пропускной Пункт (КПП)</t>
  </si>
  <si>
    <t>Канализационная Насосная Станция (КНС)</t>
  </si>
  <si>
    <t>Комплектная трансформаторная подстанция (КТП - 1120) с трансформатором 630 кВа</t>
  </si>
  <si>
    <t>Скважина (комплект: трубы, оголовки)</t>
  </si>
  <si>
    <t>Насос в скважине № 3</t>
  </si>
  <si>
    <t>Глубинный насос в скважине № 1</t>
  </si>
  <si>
    <t>Глубинный насос в скважине № 2</t>
  </si>
  <si>
    <t>Станция управления насосом № 3</t>
  </si>
  <si>
    <t>10.</t>
  </si>
  <si>
    <t>Водоснабжение</t>
  </si>
  <si>
    <t>Электросетевое хозяйство</t>
  </si>
  <si>
    <t>Прочие инженерные коммуникации</t>
  </si>
  <si>
    <t>Недвижимое имущество</t>
  </si>
  <si>
    <t>зем.участок</t>
  </si>
  <si>
    <t>металл</t>
  </si>
  <si>
    <t>деревянный брус/фанера</t>
  </si>
  <si>
    <t>металл; двигатель</t>
  </si>
  <si>
    <t>Grizli</t>
  </si>
  <si>
    <t>Combat</t>
  </si>
  <si>
    <t>резина</t>
  </si>
  <si>
    <t>Мачта/светильник led</t>
  </si>
  <si>
    <t>Водоотведение (канализация)</t>
  </si>
  <si>
    <t>Сталь</t>
  </si>
  <si>
    <t>Пожарный пруд d 30 м.</t>
  </si>
  <si>
    <t>Стоимость</t>
  </si>
  <si>
    <t>Дорога с асфальтовым покрытием, тротуарами и обочиной</t>
  </si>
  <si>
    <t>Проектная документация</t>
  </si>
  <si>
    <t>ИТОГО: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</si>
  <si>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</si>
  <si>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</si>
  <si>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</si>
  <si>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</si>
  <si>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</si>
  <si>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</si>
  <si>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</si>
  <si>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</si>
  <si>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</si>
  <si>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</si>
  <si>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</si>
  <si>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</si>
  <si>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Решение вопроса о консолидации</t>
  </si>
  <si>
    <t>Ремонт силами хоз.бригады</t>
  </si>
  <si>
    <t>Ежеквартальное ТО - 20 000 руб.</t>
  </si>
  <si>
    <t>Ежеквартальное ТО - 25 000 руб.</t>
  </si>
  <si>
    <t>ТО - 5 000 руб;</t>
  </si>
  <si>
    <t>Ежеквартальное ТО - 30 000 руб;</t>
  </si>
  <si>
    <t>Ремонтные работы силами хоз.бригады + материал = 50 000 руб;</t>
  </si>
  <si>
    <t xml:space="preserve">Территория общего пользования </t>
  </si>
  <si>
    <t>График планово-профилактических и текущих работы обслуживания инженерных коммуникаций ЖСК</t>
  </si>
  <si>
    <t>Работы по замене эл.щитов - 1 960 000 руб. (35 000 х 1 щит) - за счет средств жителей</t>
  </si>
  <si>
    <t>Работы по реконструкции детской площадки за счет целевых взносов</t>
  </si>
  <si>
    <t xml:space="preserve">замена вставок в 40 колодцах </t>
  </si>
  <si>
    <t>Водопроводная сеть</t>
  </si>
  <si>
    <t>Замена фильтрующего элемента (засыпка) + ежеквартальное ТО - 550 000 руб. + 20 000 руб.</t>
  </si>
  <si>
    <t>ТО + доливка/замена масла - от 35 000 руб;</t>
  </si>
  <si>
    <t>Установка GSM-модуля; ремонт. Ориентировочно до 80 000 руб;</t>
  </si>
  <si>
    <t>Ремонт; Ориентировочно  до 100 000 руб;</t>
  </si>
  <si>
    <t>Работы по реконструкции КНС - 400 000 руб.; покупка запасного двигателя насоса КНС - 400 000 руб.</t>
  </si>
  <si>
    <t>Тампонирование скважины 160 000 руб.</t>
  </si>
  <si>
    <t>Подготовка технической документации 120 000 руб.</t>
  </si>
  <si>
    <t xml:space="preserve">Услуги главного инженера </t>
  </si>
  <si>
    <t>100 000 руб.</t>
  </si>
  <si>
    <t>Технический персонал</t>
  </si>
  <si>
    <t>10 000 руб.</t>
  </si>
  <si>
    <t>Забор вокруг ВЗУ - 370 000 руб.</t>
  </si>
  <si>
    <t>Ремонт и покраска пирса у пруда - 30 000 руб;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</si>
</sst>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₽"/>
    <numFmt numFmtId="165" formatCode="#,##0.00\ &quot;₽&quot;"/>
    <numFmt numFmtId="166" formatCode="#,##0_ ;\-#,##0\ 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166" fontId="3" fillId="0" borderId="1" xfId="0" applyNumberFormat="1" applyFont="1" applyBorder="1"/>
    <xf numFmtId="0" fontId="3" fillId="0" borderId="1" xfId="0" applyFont="1" applyFill="1" applyBorder="1"/>
    <xf numFmtId="0" fontId="1" fillId="0" borderId="0" xfId="0" applyFont="1" applyFill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7" xfId="0" applyFill="1" applyBorder="1" applyAlignment="1"/>
    <xf numFmtId="0" fontId="0" fillId="0" borderId="6" xfId="0" applyFill="1" applyBorder="1" applyAlignment="1"/>
    <xf numFmtId="0" fontId="3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844E-3E7D-0E4F-A4BA-CB675DBA1391}">
  <sheetPr>
    <pageSetUpPr fitToPage="1"/>
  </sheetPr>
  <dimension ref="A1:S74"/>
  <sheetViews>
    <sheetView tabSelected="1" zoomScale="110" zoomScaleNormal="110" workbookViewId="0">
      <selection activeCell="O50" sqref="O50"/>
    </sheetView>
  </sheetViews>
  <sheetFormatPr baseColWidth="10" defaultColWidth="10.83203125" defaultRowHeight="16" x14ac:dyDescent="0.2"/>
  <cols>
    <col min="1" max="1" width="2.33203125" style="1" customWidth="1"/>
    <col min="2" max="2" width="28.6640625" style="1" customWidth="1"/>
    <col min="3" max="3" width="8" style="1" customWidth="1"/>
    <col min="4" max="4" width="7.1640625" style="1" customWidth="1"/>
    <col min="5" max="5" width="6.83203125" style="1" customWidth="1"/>
    <col min="6" max="6" width="13.1640625" style="1" customWidth="1"/>
    <col min="7" max="7" width="10.6640625" style="1" customWidth="1"/>
    <col min="8" max="8" width="8.83203125" style="1" customWidth="1"/>
    <col min="9" max="9" width="9.1640625" style="1" customWidth="1"/>
    <col min="10" max="10" width="10.1640625" style="1" customWidth="1"/>
    <col min="11" max="11" width="10.33203125" style="1" customWidth="1"/>
    <col min="12" max="12" width="10.6640625" style="1" customWidth="1"/>
    <col min="13" max="13" width="10" style="1" customWidth="1"/>
    <col min="14" max="15" width="9.33203125" style="1" customWidth="1"/>
    <col min="16" max="16" width="10.83203125" style="1" customWidth="1"/>
    <col min="17" max="17" width="8.6640625" style="1" customWidth="1"/>
    <col min="18" max="18" width="9.1640625" style="1" customWidth="1"/>
    <col min="19" max="16384" width="10.83203125" style="1"/>
  </cols>
  <sheetData>
    <row r="1" spans="1:18" x14ac:dyDescent="0.2">
      <c r="A1" s="49" t="s">
        <v>69</v>
      </c>
      <c r="B1" s="49"/>
      <c r="C1" s="49"/>
      <c r="D1" s="49"/>
      <c r="E1" s="49"/>
      <c r="F1" s="49"/>
      <c r="G1" s="50" t="s">
        <v>120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32" customHeight="1" x14ac:dyDescent="0.2">
      <c r="A2" s="28" t="s">
        <v>81</v>
      </c>
      <c r="B2" s="28"/>
      <c r="C2" s="28"/>
      <c r="D2" s="28"/>
      <c r="E2" s="28"/>
      <c r="F2" s="2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">
      <c r="A3" s="5"/>
      <c r="B3" s="5"/>
      <c r="C3" s="5"/>
      <c r="D3" s="5"/>
      <c r="E3" s="5"/>
      <c r="F3" s="5"/>
      <c r="G3" s="5" t="s">
        <v>100</v>
      </c>
      <c r="H3" s="5" t="s">
        <v>101</v>
      </c>
      <c r="I3" s="5" t="s">
        <v>102</v>
      </c>
      <c r="J3" s="5" t="s">
        <v>103</v>
      </c>
      <c r="K3" s="5" t="s">
        <v>104</v>
      </c>
      <c r="L3" s="5" t="s">
        <v>105</v>
      </c>
      <c r="M3" s="5" t="s">
        <v>106</v>
      </c>
      <c r="N3" s="5" t="s">
        <v>107</v>
      </c>
      <c r="O3" s="5" t="s">
        <v>108</v>
      </c>
      <c r="P3" s="5" t="s">
        <v>109</v>
      </c>
      <c r="Q3" s="5" t="s">
        <v>110</v>
      </c>
      <c r="R3" s="5" t="s">
        <v>111</v>
      </c>
    </row>
    <row r="4" spans="1:18" ht="50" customHeight="1" x14ac:dyDescent="0.2">
      <c r="A4" s="7" t="s">
        <v>0</v>
      </c>
      <c r="B4" s="6" t="s">
        <v>1</v>
      </c>
      <c r="C4" s="7" t="s">
        <v>6</v>
      </c>
      <c r="D4" s="6" t="s">
        <v>2</v>
      </c>
      <c r="E4" s="6" t="s">
        <v>3</v>
      </c>
      <c r="F4" s="6" t="s">
        <v>96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">
      <c r="A5" s="6" t="s">
        <v>4</v>
      </c>
      <c r="B5" s="5" t="s">
        <v>124</v>
      </c>
      <c r="C5" s="5" t="s">
        <v>7</v>
      </c>
      <c r="D5" s="6" t="s">
        <v>5</v>
      </c>
      <c r="E5" s="8">
        <v>2774</v>
      </c>
      <c r="F5" s="14">
        <v>413060</v>
      </c>
      <c r="G5" s="5"/>
      <c r="H5" s="5"/>
      <c r="I5" s="5"/>
      <c r="J5" s="5"/>
      <c r="K5" s="20"/>
      <c r="L5" s="20"/>
      <c r="M5" s="5"/>
      <c r="N5" s="5"/>
      <c r="O5" s="5"/>
      <c r="P5" s="22"/>
      <c r="Q5" s="22"/>
      <c r="R5" s="22"/>
    </row>
    <row r="6" spans="1:18" x14ac:dyDescent="0.2">
      <c r="A6" s="6" t="s">
        <v>8</v>
      </c>
      <c r="B6" s="5" t="s">
        <v>12</v>
      </c>
      <c r="C6" s="5" t="s">
        <v>9</v>
      </c>
      <c r="D6" s="6" t="s">
        <v>10</v>
      </c>
      <c r="E6" s="5">
        <v>53</v>
      </c>
      <c r="F6" s="14">
        <v>3682510</v>
      </c>
      <c r="G6" s="5"/>
      <c r="H6" s="5"/>
      <c r="I6" s="5"/>
      <c r="J6" s="5"/>
      <c r="K6" s="20" t="s">
        <v>123</v>
      </c>
      <c r="L6" s="20"/>
      <c r="M6" s="5"/>
      <c r="N6" s="5"/>
      <c r="O6" s="5"/>
      <c r="P6" s="22"/>
      <c r="Q6" s="22"/>
      <c r="R6" s="22"/>
    </row>
    <row r="7" spans="1:18" x14ac:dyDescent="0.2">
      <c r="A7" s="30" t="s">
        <v>11</v>
      </c>
      <c r="B7" s="9" t="s">
        <v>13</v>
      </c>
      <c r="C7" s="30"/>
      <c r="D7" s="30" t="s">
        <v>22</v>
      </c>
      <c r="E7" s="29">
        <v>1</v>
      </c>
      <c r="F7" s="48">
        <v>1053035.5</v>
      </c>
      <c r="G7" s="26"/>
      <c r="H7" s="22"/>
      <c r="I7" s="47" t="s">
        <v>114</v>
      </c>
      <c r="J7" s="22"/>
      <c r="K7" s="27"/>
      <c r="L7" s="47" t="s">
        <v>125</v>
      </c>
      <c r="M7" s="22"/>
      <c r="N7" s="22"/>
      <c r="O7" s="47" t="s">
        <v>114</v>
      </c>
      <c r="P7" s="22"/>
      <c r="Q7" s="22"/>
      <c r="R7" s="47" t="s">
        <v>114</v>
      </c>
    </row>
    <row r="8" spans="1:18" x14ac:dyDescent="0.2">
      <c r="A8" s="30"/>
      <c r="B8" s="5" t="s">
        <v>14</v>
      </c>
      <c r="C8" s="30"/>
      <c r="D8" s="30"/>
      <c r="E8" s="29"/>
      <c r="F8" s="48"/>
      <c r="G8" s="26"/>
      <c r="H8" s="22"/>
      <c r="I8" s="47"/>
      <c r="J8" s="22"/>
      <c r="K8" s="27"/>
      <c r="L8" s="47"/>
      <c r="M8" s="22"/>
      <c r="N8" s="22"/>
      <c r="O8" s="47"/>
      <c r="P8" s="22"/>
      <c r="Q8" s="22"/>
      <c r="R8" s="47"/>
    </row>
    <row r="9" spans="1:18" x14ac:dyDescent="0.2">
      <c r="A9" s="30"/>
      <c r="B9" s="5" t="s">
        <v>15</v>
      </c>
      <c r="C9" s="30"/>
      <c r="D9" s="30"/>
      <c r="E9" s="29"/>
      <c r="F9" s="48"/>
      <c r="G9" s="26"/>
      <c r="H9" s="22"/>
      <c r="I9" s="47"/>
      <c r="J9" s="22"/>
      <c r="K9" s="27"/>
      <c r="L9" s="47"/>
      <c r="M9" s="22"/>
      <c r="N9" s="22"/>
      <c r="O9" s="47"/>
      <c r="P9" s="22"/>
      <c r="Q9" s="22"/>
      <c r="R9" s="47"/>
    </row>
    <row r="10" spans="1:18" x14ac:dyDescent="0.2">
      <c r="A10" s="30"/>
      <c r="B10" s="5" t="s">
        <v>16</v>
      </c>
      <c r="C10" s="30"/>
      <c r="D10" s="30"/>
      <c r="E10" s="29"/>
      <c r="F10" s="48"/>
      <c r="G10" s="26"/>
      <c r="H10" s="22"/>
      <c r="I10" s="47"/>
      <c r="J10" s="22"/>
      <c r="K10" s="27"/>
      <c r="L10" s="47"/>
      <c r="M10" s="22"/>
      <c r="N10" s="22"/>
      <c r="O10" s="47"/>
      <c r="P10" s="22"/>
      <c r="Q10" s="22"/>
      <c r="R10" s="47"/>
    </row>
    <row r="11" spans="1:18" x14ac:dyDescent="0.2">
      <c r="A11" s="30"/>
      <c r="B11" s="5" t="s">
        <v>17</v>
      </c>
      <c r="C11" s="30"/>
      <c r="D11" s="30"/>
      <c r="E11" s="29"/>
      <c r="F11" s="48"/>
      <c r="G11" s="26"/>
      <c r="H11" s="22"/>
      <c r="I11" s="47"/>
      <c r="J11" s="22"/>
      <c r="K11" s="27"/>
      <c r="L11" s="47"/>
      <c r="M11" s="22"/>
      <c r="N11" s="22"/>
      <c r="O11" s="47"/>
      <c r="P11" s="22"/>
      <c r="Q11" s="22"/>
      <c r="R11" s="47"/>
    </row>
    <row r="12" spans="1:18" x14ac:dyDescent="0.2">
      <c r="A12" s="30"/>
      <c r="B12" s="5" t="s">
        <v>18</v>
      </c>
      <c r="C12" s="30"/>
      <c r="D12" s="30"/>
      <c r="E12" s="29"/>
      <c r="F12" s="48"/>
      <c r="G12" s="26"/>
      <c r="H12" s="22"/>
      <c r="I12" s="47"/>
      <c r="J12" s="22"/>
      <c r="K12" s="27"/>
      <c r="L12" s="47"/>
      <c r="M12" s="22"/>
      <c r="N12" s="22"/>
      <c r="O12" s="47"/>
      <c r="P12" s="22"/>
      <c r="Q12" s="22"/>
      <c r="R12" s="47"/>
    </row>
    <row r="13" spans="1:18" x14ac:dyDescent="0.2">
      <c r="A13" s="30"/>
      <c r="B13" s="5" t="s">
        <v>19</v>
      </c>
      <c r="C13" s="30"/>
      <c r="D13" s="30"/>
      <c r="E13" s="29"/>
      <c r="F13" s="48"/>
      <c r="G13" s="26"/>
      <c r="H13" s="22"/>
      <c r="I13" s="47"/>
      <c r="J13" s="22"/>
      <c r="K13" s="27"/>
      <c r="L13" s="47"/>
      <c r="M13" s="22"/>
      <c r="N13" s="22"/>
      <c r="O13" s="47"/>
      <c r="P13" s="22"/>
      <c r="Q13" s="22"/>
      <c r="R13" s="47"/>
    </row>
    <row r="14" spans="1:18" x14ac:dyDescent="0.2">
      <c r="A14" s="30"/>
      <c r="B14" s="5" t="s">
        <v>20</v>
      </c>
      <c r="C14" s="30"/>
      <c r="D14" s="30"/>
      <c r="E14" s="29"/>
      <c r="F14" s="48"/>
      <c r="G14" s="26"/>
      <c r="H14" s="22"/>
      <c r="I14" s="47"/>
      <c r="J14" s="22"/>
      <c r="K14" s="27"/>
      <c r="L14" s="47"/>
      <c r="M14" s="22"/>
      <c r="N14" s="22"/>
      <c r="O14" s="47"/>
      <c r="P14" s="22"/>
      <c r="Q14" s="22"/>
      <c r="R14" s="47"/>
    </row>
    <row r="15" spans="1:18" x14ac:dyDescent="0.2">
      <c r="A15" s="30"/>
      <c r="B15" s="5" t="s">
        <v>21</v>
      </c>
      <c r="C15" s="30"/>
      <c r="D15" s="30"/>
      <c r="E15" s="29"/>
      <c r="F15" s="48"/>
      <c r="G15" s="26"/>
      <c r="H15" s="22"/>
      <c r="I15" s="47"/>
      <c r="J15" s="22"/>
      <c r="K15" s="27"/>
      <c r="L15" s="47"/>
      <c r="M15" s="22"/>
      <c r="N15" s="22"/>
      <c r="O15" s="47"/>
      <c r="P15" s="22"/>
      <c r="Q15" s="22"/>
      <c r="R15" s="47"/>
    </row>
    <row r="16" spans="1:18" x14ac:dyDescent="0.2">
      <c r="A16" s="4" t="s">
        <v>25</v>
      </c>
      <c r="B16" s="5" t="s">
        <v>75</v>
      </c>
      <c r="C16" s="5"/>
      <c r="D16" s="4" t="s">
        <v>22</v>
      </c>
      <c r="E16" s="5">
        <v>3</v>
      </c>
      <c r="F16" s="14">
        <v>2005928.82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">
      <c r="A17" s="4" t="s">
        <v>26</v>
      </c>
      <c r="B17" s="5" t="s">
        <v>23</v>
      </c>
      <c r="C17" s="5"/>
      <c r="D17" s="4" t="s">
        <v>22</v>
      </c>
      <c r="E17" s="5">
        <v>1</v>
      </c>
      <c r="F17" s="14">
        <v>110857.7</v>
      </c>
      <c r="G17" s="47" t="s">
        <v>117</v>
      </c>
      <c r="H17" s="22"/>
      <c r="I17" s="22"/>
      <c r="J17" s="47" t="s">
        <v>117</v>
      </c>
      <c r="K17" s="22"/>
      <c r="L17" s="22"/>
      <c r="M17" s="47" t="s">
        <v>117</v>
      </c>
      <c r="N17" s="22"/>
      <c r="O17" s="22"/>
      <c r="P17" s="47" t="s">
        <v>117</v>
      </c>
      <c r="Q17" s="22"/>
      <c r="R17" s="22"/>
    </row>
    <row r="18" spans="1:18" x14ac:dyDescent="0.2">
      <c r="A18" s="4" t="s">
        <v>27</v>
      </c>
      <c r="B18" s="5" t="s">
        <v>24</v>
      </c>
      <c r="C18" s="5"/>
      <c r="D18" s="4" t="s">
        <v>22</v>
      </c>
      <c r="E18" s="5">
        <v>1</v>
      </c>
      <c r="F18" s="14">
        <v>110857.7</v>
      </c>
      <c r="G18" s="47"/>
      <c r="H18" s="22"/>
      <c r="I18" s="22"/>
      <c r="J18" s="47"/>
      <c r="K18" s="22"/>
      <c r="L18" s="22"/>
      <c r="M18" s="47"/>
      <c r="N18" s="22"/>
      <c r="O18" s="22"/>
      <c r="P18" s="47"/>
      <c r="Q18" s="22"/>
      <c r="R18" s="22"/>
    </row>
    <row r="19" spans="1:18" x14ac:dyDescent="0.2">
      <c r="A19" s="4" t="s">
        <v>28</v>
      </c>
      <c r="B19" s="5" t="s">
        <v>79</v>
      </c>
      <c r="C19" s="5"/>
      <c r="D19" s="4" t="s">
        <v>22</v>
      </c>
      <c r="E19" s="5">
        <v>1</v>
      </c>
      <c r="F19" s="14">
        <v>65035.4</v>
      </c>
      <c r="G19" s="47"/>
      <c r="H19" s="22"/>
      <c r="I19" s="22"/>
      <c r="J19" s="47"/>
      <c r="K19" s="22"/>
      <c r="L19" s="22"/>
      <c r="M19" s="47"/>
      <c r="N19" s="22"/>
      <c r="O19" s="22"/>
      <c r="P19" s="47"/>
      <c r="Q19" s="22"/>
      <c r="R19" s="22"/>
    </row>
    <row r="20" spans="1:18" x14ac:dyDescent="0.2">
      <c r="A20" s="4" t="s">
        <v>29</v>
      </c>
      <c r="B20" s="5" t="s">
        <v>77</v>
      </c>
      <c r="C20" s="5"/>
      <c r="D20" s="4" t="s">
        <v>10</v>
      </c>
      <c r="E20" s="5">
        <v>1</v>
      </c>
      <c r="F20" s="14">
        <v>71571.7</v>
      </c>
      <c r="G20" s="47"/>
      <c r="H20" s="22"/>
      <c r="I20" s="22"/>
      <c r="J20" s="47"/>
      <c r="K20" s="22"/>
      <c r="L20" s="22"/>
      <c r="M20" s="47"/>
      <c r="N20" s="22"/>
      <c r="O20" s="22"/>
      <c r="P20" s="47"/>
      <c r="Q20" s="22"/>
      <c r="R20" s="22"/>
    </row>
    <row r="21" spans="1:18" x14ac:dyDescent="0.2">
      <c r="A21" s="4" t="s">
        <v>30</v>
      </c>
      <c r="B21" s="5" t="s">
        <v>78</v>
      </c>
      <c r="C21" s="5"/>
      <c r="D21" s="4" t="s">
        <v>10</v>
      </c>
      <c r="E21" s="5">
        <v>1</v>
      </c>
      <c r="F21" s="14">
        <v>71571.7</v>
      </c>
      <c r="G21" s="47"/>
      <c r="H21" s="22"/>
      <c r="I21" s="22"/>
      <c r="J21" s="47"/>
      <c r="K21" s="22"/>
      <c r="L21" s="22"/>
      <c r="M21" s="47"/>
      <c r="N21" s="22"/>
      <c r="O21" s="22"/>
      <c r="P21" s="47"/>
      <c r="Q21" s="22"/>
      <c r="R21" s="22"/>
    </row>
    <row r="22" spans="1:18" x14ac:dyDescent="0.2">
      <c r="A22" s="4" t="s">
        <v>80</v>
      </c>
      <c r="B22" s="5" t="s">
        <v>76</v>
      </c>
      <c r="C22" s="5"/>
      <c r="D22" s="4" t="s">
        <v>10</v>
      </c>
      <c r="E22" s="5">
        <v>1</v>
      </c>
      <c r="F22" s="14">
        <v>101200</v>
      </c>
      <c r="G22" s="47"/>
      <c r="H22" s="22"/>
      <c r="I22" s="22"/>
      <c r="J22" s="47"/>
      <c r="K22" s="22"/>
      <c r="L22" s="22"/>
      <c r="M22" s="47"/>
      <c r="N22" s="22"/>
      <c r="O22" s="22"/>
      <c r="P22" s="47"/>
      <c r="Q22" s="22"/>
      <c r="R22" s="22"/>
    </row>
    <row r="23" spans="1:18" x14ac:dyDescent="0.2">
      <c r="A23" s="4"/>
      <c r="B23" s="5"/>
      <c r="C23" s="5"/>
      <c r="D23" s="4"/>
      <c r="E23" s="5"/>
      <c r="F23" s="14"/>
      <c r="G23" s="25"/>
      <c r="H23" s="22"/>
      <c r="I23" s="22"/>
      <c r="J23" s="25"/>
      <c r="K23" s="22"/>
      <c r="L23" s="40" t="s">
        <v>130</v>
      </c>
      <c r="M23" s="41"/>
      <c r="N23" s="41"/>
      <c r="O23" s="42"/>
      <c r="P23" s="25"/>
      <c r="Q23" s="22"/>
      <c r="R23" s="22"/>
    </row>
    <row r="24" spans="1:18" x14ac:dyDescent="0.2">
      <c r="A24" s="5"/>
      <c r="B24" s="5"/>
      <c r="C24" s="5"/>
      <c r="D24" s="5"/>
      <c r="E24" s="5"/>
      <c r="F24" s="14">
        <f>SUM(F5:F22)</f>
        <v>7685628.5200000014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36" customHeight="1" x14ac:dyDescent="0.2">
      <c r="A25" s="28" t="s">
        <v>93</v>
      </c>
      <c r="B25" s="28"/>
      <c r="C25" s="28"/>
      <c r="D25" s="28"/>
      <c r="E25" s="28"/>
      <c r="F25" s="2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39" x14ac:dyDescent="0.2">
      <c r="A26" s="6" t="s">
        <v>4</v>
      </c>
      <c r="B26" s="11" t="s">
        <v>31</v>
      </c>
      <c r="C26" s="12" t="s">
        <v>32</v>
      </c>
      <c r="D26" s="30" t="s">
        <v>5</v>
      </c>
      <c r="E26" s="12">
        <v>1062</v>
      </c>
      <c r="F26" s="46">
        <v>503723.9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20" customHeight="1" x14ac:dyDescent="0.2">
      <c r="A27" s="4" t="s">
        <v>8</v>
      </c>
      <c r="B27" s="5" t="s">
        <v>33</v>
      </c>
      <c r="C27" s="5" t="s">
        <v>34</v>
      </c>
      <c r="D27" s="30"/>
      <c r="E27" s="5">
        <v>522.25</v>
      </c>
      <c r="F27" s="46"/>
      <c r="G27" s="22"/>
      <c r="H27" s="26"/>
      <c r="I27" s="22"/>
      <c r="J27" s="22"/>
      <c r="K27" s="22"/>
      <c r="L27" s="22"/>
      <c r="M27" s="25"/>
      <c r="N27" s="25"/>
      <c r="O27" s="22"/>
      <c r="P27" s="22"/>
      <c r="Q27" s="22"/>
      <c r="R27" s="22"/>
    </row>
    <row r="28" spans="1:18" ht="21" customHeight="1" x14ac:dyDescent="0.2">
      <c r="A28" s="4" t="s">
        <v>11</v>
      </c>
      <c r="B28" s="5" t="s">
        <v>33</v>
      </c>
      <c r="C28" s="5" t="s">
        <v>35</v>
      </c>
      <c r="D28" s="30"/>
      <c r="E28" s="5">
        <v>2184.25</v>
      </c>
      <c r="F28" s="46"/>
      <c r="G28" s="22"/>
      <c r="H28" s="26"/>
      <c r="I28" s="22"/>
      <c r="J28" s="22"/>
      <c r="K28" s="22"/>
      <c r="L28" s="22"/>
      <c r="M28" s="25"/>
      <c r="N28" s="25"/>
      <c r="O28" s="22"/>
      <c r="P28" s="22"/>
      <c r="Q28" s="22"/>
      <c r="R28" s="22"/>
    </row>
    <row r="29" spans="1:18" x14ac:dyDescent="0.2">
      <c r="A29" s="4" t="s">
        <v>25</v>
      </c>
      <c r="B29" s="5" t="s">
        <v>36</v>
      </c>
      <c r="C29" s="5" t="s">
        <v>9</v>
      </c>
      <c r="D29" s="4" t="s">
        <v>10</v>
      </c>
      <c r="E29" s="5">
        <v>116</v>
      </c>
      <c r="F29" s="15">
        <v>568700</v>
      </c>
      <c r="G29" s="22"/>
      <c r="H29" s="26"/>
      <c r="I29" s="22"/>
      <c r="J29" s="22"/>
      <c r="K29" s="22"/>
      <c r="L29" s="22"/>
      <c r="M29" s="25"/>
      <c r="N29" s="25"/>
      <c r="O29" s="22"/>
      <c r="P29" s="22"/>
      <c r="Q29" s="22"/>
      <c r="R29" s="22"/>
    </row>
    <row r="30" spans="1:18" x14ac:dyDescent="0.2">
      <c r="A30" s="4" t="s">
        <v>26</v>
      </c>
      <c r="B30" s="5" t="s">
        <v>37</v>
      </c>
      <c r="C30" s="5"/>
      <c r="D30" s="4" t="s">
        <v>10</v>
      </c>
      <c r="E30" s="5">
        <v>1</v>
      </c>
      <c r="F30" s="15">
        <v>49571</v>
      </c>
      <c r="G30" s="22"/>
      <c r="H30" s="39" t="s">
        <v>115</v>
      </c>
      <c r="I30" s="22"/>
      <c r="J30" s="22"/>
      <c r="K30" s="39" t="s">
        <v>115</v>
      </c>
      <c r="L30" s="22"/>
      <c r="M30" s="22"/>
      <c r="N30" s="39" t="s">
        <v>115</v>
      </c>
      <c r="O30" s="22"/>
      <c r="P30" s="22"/>
      <c r="Q30" s="39" t="s">
        <v>115</v>
      </c>
      <c r="R30" s="22"/>
    </row>
    <row r="31" spans="1:18" x14ac:dyDescent="0.2">
      <c r="A31" s="4" t="s">
        <v>27</v>
      </c>
      <c r="B31" s="5" t="s">
        <v>38</v>
      </c>
      <c r="C31" s="5"/>
      <c r="D31" s="4" t="s">
        <v>10</v>
      </c>
      <c r="E31" s="5">
        <v>1</v>
      </c>
      <c r="F31" s="15">
        <v>52700</v>
      </c>
      <c r="G31" s="22"/>
      <c r="H31" s="39"/>
      <c r="I31" s="22"/>
      <c r="J31" s="22"/>
      <c r="K31" s="39"/>
      <c r="L31" s="22"/>
      <c r="M31" s="22"/>
      <c r="N31" s="39"/>
      <c r="O31" s="22"/>
      <c r="P31" s="22"/>
      <c r="Q31" s="39"/>
      <c r="R31" s="22"/>
    </row>
    <row r="32" spans="1:18" x14ac:dyDescent="0.2">
      <c r="A32" s="4" t="s">
        <v>28</v>
      </c>
      <c r="B32" s="5" t="s">
        <v>39</v>
      </c>
      <c r="C32" s="5"/>
      <c r="D32" s="4" t="s">
        <v>22</v>
      </c>
      <c r="E32" s="5">
        <v>1</v>
      </c>
      <c r="F32" s="15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9" ht="63" customHeight="1" x14ac:dyDescent="0.2">
      <c r="A33" s="6" t="s">
        <v>29</v>
      </c>
      <c r="B33" s="12" t="s">
        <v>73</v>
      </c>
      <c r="C33" s="12"/>
      <c r="D33" s="6" t="s">
        <v>22</v>
      </c>
      <c r="E33" s="12">
        <v>1</v>
      </c>
      <c r="F33" s="16"/>
      <c r="G33" s="26"/>
      <c r="H33" s="26"/>
      <c r="I33" s="22"/>
      <c r="J33" s="22"/>
      <c r="K33" s="22"/>
      <c r="L33" s="22"/>
      <c r="M33" s="22"/>
      <c r="N33" s="47" t="s">
        <v>129</v>
      </c>
      <c r="O33" s="47"/>
      <c r="P33" s="22"/>
      <c r="Q33" s="22"/>
      <c r="R33" s="22"/>
    </row>
    <row r="34" spans="1:19" x14ac:dyDescent="0.2">
      <c r="A34" s="5"/>
      <c r="B34" s="5"/>
      <c r="C34" s="5"/>
      <c r="D34" s="5"/>
      <c r="E34" s="5"/>
      <c r="F34" s="14">
        <f>SUM(F26:F33)</f>
        <v>1174694.8999999999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5"/>
    </row>
    <row r="35" spans="1:19" ht="37" customHeight="1" x14ac:dyDescent="0.2">
      <c r="A35" s="28" t="s">
        <v>82</v>
      </c>
      <c r="B35" s="28"/>
      <c r="C35" s="28"/>
      <c r="D35" s="28"/>
      <c r="E35" s="28"/>
      <c r="F35" s="28"/>
      <c r="G35" s="47" t="s">
        <v>112</v>
      </c>
      <c r="H35" s="47"/>
      <c r="I35" s="22"/>
      <c r="J35" s="22"/>
      <c r="K35" s="22"/>
      <c r="L35" s="22"/>
      <c r="M35" s="22"/>
      <c r="N35" s="22"/>
      <c r="O35" s="22"/>
      <c r="P35" s="22"/>
      <c r="Q35" s="22"/>
      <c r="R35" s="5"/>
    </row>
    <row r="36" spans="1:19" ht="40" x14ac:dyDescent="0.2">
      <c r="A36" s="6" t="s">
        <v>4</v>
      </c>
      <c r="B36" s="13" t="s">
        <v>74</v>
      </c>
      <c r="C36" s="5"/>
      <c r="D36" s="6" t="s">
        <v>40</v>
      </c>
      <c r="E36" s="5">
        <v>1</v>
      </c>
      <c r="F36" s="14">
        <v>108577.60000000001</v>
      </c>
      <c r="G36" s="47"/>
      <c r="H36" s="47"/>
      <c r="I36" s="22"/>
      <c r="J36" s="22"/>
      <c r="K36" s="22"/>
      <c r="L36" s="39" t="s">
        <v>126</v>
      </c>
      <c r="M36" s="39"/>
      <c r="N36" s="22"/>
      <c r="O36" s="22"/>
      <c r="P36" s="22"/>
      <c r="Q36" s="22"/>
      <c r="R36" s="5"/>
    </row>
    <row r="37" spans="1:19" ht="53" x14ac:dyDescent="0.2">
      <c r="A37" s="6" t="s">
        <v>8</v>
      </c>
      <c r="B37" s="12" t="s">
        <v>41</v>
      </c>
      <c r="C37" s="13" t="s">
        <v>46</v>
      </c>
      <c r="D37" s="6" t="s">
        <v>42</v>
      </c>
      <c r="E37" s="5">
        <v>3.6</v>
      </c>
      <c r="F37" s="14">
        <v>2320196</v>
      </c>
      <c r="G37" s="47"/>
      <c r="H37" s="47"/>
      <c r="I37" s="22"/>
      <c r="J37" s="22"/>
      <c r="K37" s="22"/>
      <c r="L37" s="22"/>
      <c r="M37" s="22"/>
      <c r="N37" s="22"/>
      <c r="O37" s="22"/>
      <c r="P37" s="22"/>
      <c r="Q37" s="22"/>
      <c r="R37" s="5"/>
    </row>
    <row r="38" spans="1:19" x14ac:dyDescent="0.2">
      <c r="A38" s="6" t="s">
        <v>11</v>
      </c>
      <c r="B38" s="5" t="s">
        <v>43</v>
      </c>
      <c r="C38" s="5" t="s">
        <v>47</v>
      </c>
      <c r="D38" s="6" t="s">
        <v>42</v>
      </c>
      <c r="E38" s="5">
        <v>1.4</v>
      </c>
      <c r="F38" s="14">
        <v>4962199</v>
      </c>
      <c r="G38" s="47"/>
      <c r="H38" s="47"/>
      <c r="I38" s="22"/>
      <c r="J38" s="22"/>
      <c r="K38" s="22"/>
      <c r="L38" s="22"/>
      <c r="M38" s="22"/>
      <c r="N38" s="22"/>
      <c r="O38" s="22"/>
      <c r="P38" s="22"/>
      <c r="Q38" s="22"/>
      <c r="R38" s="5"/>
    </row>
    <row r="39" spans="1:19" ht="26" x14ac:dyDescent="0.2">
      <c r="A39" s="6" t="s">
        <v>25</v>
      </c>
      <c r="B39" s="11" t="s">
        <v>44</v>
      </c>
      <c r="C39" s="5" t="s">
        <v>48</v>
      </c>
      <c r="D39" s="6" t="s">
        <v>42</v>
      </c>
      <c r="E39" s="5">
        <v>6.8</v>
      </c>
      <c r="F39" s="14">
        <v>4887636</v>
      </c>
      <c r="G39" s="47"/>
      <c r="H39" s="47"/>
      <c r="I39" s="22"/>
      <c r="J39" s="22"/>
      <c r="K39" s="22"/>
      <c r="L39" s="22"/>
      <c r="M39" s="22"/>
      <c r="N39" s="22"/>
      <c r="O39" s="22"/>
      <c r="P39" s="22"/>
      <c r="Q39" s="22"/>
      <c r="R39" s="5"/>
    </row>
    <row r="40" spans="1:19" x14ac:dyDescent="0.2">
      <c r="A40" s="6" t="s">
        <v>26</v>
      </c>
      <c r="B40" s="5" t="s">
        <v>45</v>
      </c>
      <c r="C40" s="5"/>
      <c r="D40" s="6" t="s">
        <v>40</v>
      </c>
      <c r="E40" s="5">
        <v>56</v>
      </c>
      <c r="F40" s="14">
        <v>443684</v>
      </c>
      <c r="G40" s="47"/>
      <c r="H40" s="47"/>
      <c r="I40" s="22"/>
      <c r="J40" s="38" t="s">
        <v>121</v>
      </c>
      <c r="K40" s="38"/>
      <c r="L40" s="38"/>
      <c r="M40" s="38"/>
      <c r="N40" s="38"/>
      <c r="O40" s="38"/>
      <c r="P40" s="22"/>
      <c r="Q40" s="22"/>
      <c r="R40" s="5"/>
    </row>
    <row r="41" spans="1:19" x14ac:dyDescent="0.2">
      <c r="A41" s="6" t="s">
        <v>27</v>
      </c>
      <c r="B41" s="5" t="s">
        <v>49</v>
      </c>
      <c r="C41" s="5"/>
      <c r="D41" s="6" t="s">
        <v>50</v>
      </c>
      <c r="E41" s="5">
        <v>1</v>
      </c>
      <c r="F41" s="14">
        <v>59345</v>
      </c>
      <c r="G41" s="47"/>
      <c r="H41" s="47"/>
      <c r="I41" s="22"/>
      <c r="J41" s="22"/>
      <c r="K41" s="22"/>
      <c r="L41" s="22"/>
      <c r="M41" s="22"/>
      <c r="N41" s="22"/>
      <c r="O41" s="22"/>
      <c r="P41" s="22"/>
      <c r="Q41" s="22"/>
      <c r="R41" s="5"/>
    </row>
    <row r="42" spans="1:19" x14ac:dyDescent="0.2">
      <c r="A42" s="6" t="s">
        <v>28</v>
      </c>
      <c r="B42" s="5" t="s">
        <v>51</v>
      </c>
      <c r="C42" s="5" t="s">
        <v>92</v>
      </c>
      <c r="D42" s="6" t="s">
        <v>40</v>
      </c>
      <c r="E42" s="5">
        <v>64</v>
      </c>
      <c r="F42" s="14"/>
      <c r="G42" s="47"/>
      <c r="H42" s="47"/>
      <c r="I42" s="22"/>
      <c r="J42" s="22"/>
      <c r="K42" s="22"/>
      <c r="L42" s="22"/>
      <c r="M42" s="22"/>
      <c r="N42" s="22"/>
      <c r="O42" s="22"/>
      <c r="P42" s="22"/>
      <c r="Q42" s="22"/>
      <c r="R42" s="5"/>
    </row>
    <row r="43" spans="1:19" x14ac:dyDescent="0.2">
      <c r="A43" s="5"/>
      <c r="B43" s="5"/>
      <c r="C43" s="5"/>
      <c r="D43" s="5"/>
      <c r="E43" s="5"/>
      <c r="F43" s="14">
        <f>SUM(F36:F42)</f>
        <v>12781637.6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5"/>
    </row>
    <row r="44" spans="1:19" ht="37" customHeight="1" x14ac:dyDescent="0.2">
      <c r="A44" s="28" t="s">
        <v>83</v>
      </c>
      <c r="B44" s="28"/>
      <c r="C44" s="28"/>
      <c r="D44" s="28"/>
      <c r="E44" s="28"/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</row>
    <row r="45" spans="1:19" ht="27" x14ac:dyDescent="0.2">
      <c r="A45" s="6" t="s">
        <v>4</v>
      </c>
      <c r="B45" s="5" t="s">
        <v>66</v>
      </c>
      <c r="C45" s="5" t="s">
        <v>94</v>
      </c>
      <c r="D45" s="4" t="s">
        <v>42</v>
      </c>
      <c r="E45" s="5">
        <v>3.3420000000000001</v>
      </c>
      <c r="F45" s="17">
        <v>5076680</v>
      </c>
      <c r="G45" s="26" t="s">
        <v>116</v>
      </c>
      <c r="H45" s="26" t="s">
        <v>116</v>
      </c>
      <c r="I45" s="26" t="s">
        <v>116</v>
      </c>
      <c r="J45" s="26" t="s">
        <v>116</v>
      </c>
      <c r="K45" s="26" t="s">
        <v>116</v>
      </c>
      <c r="L45" s="26" t="s">
        <v>116</v>
      </c>
      <c r="M45" s="26" t="s">
        <v>116</v>
      </c>
      <c r="N45" s="26" t="s">
        <v>116</v>
      </c>
      <c r="O45" s="26" t="s">
        <v>116</v>
      </c>
      <c r="P45" s="26" t="s">
        <v>116</v>
      </c>
      <c r="Q45" s="26" t="s">
        <v>116</v>
      </c>
      <c r="R45" s="26" t="s">
        <v>116</v>
      </c>
      <c r="S45" s="23"/>
    </row>
    <row r="46" spans="1:19" x14ac:dyDescent="0.2">
      <c r="A46" s="6" t="s">
        <v>8</v>
      </c>
      <c r="B46" s="5" t="s">
        <v>67</v>
      </c>
      <c r="C46" s="5"/>
      <c r="D46" s="4" t="s">
        <v>42</v>
      </c>
      <c r="E46" s="5">
        <v>2.4</v>
      </c>
      <c r="F46" s="14">
        <v>589568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19" x14ac:dyDescent="0.2">
      <c r="A47" s="6" t="s">
        <v>11</v>
      </c>
      <c r="B47" s="5" t="s">
        <v>68</v>
      </c>
      <c r="C47" s="5" t="s">
        <v>9</v>
      </c>
      <c r="D47" s="4" t="s">
        <v>10</v>
      </c>
      <c r="E47" s="5">
        <v>50</v>
      </c>
      <c r="F47" s="14">
        <v>2369079.6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19" x14ac:dyDescent="0.2">
      <c r="A48" s="6"/>
      <c r="B48" s="5"/>
      <c r="C48" s="5"/>
      <c r="D48" s="4"/>
      <c r="E48" s="5"/>
      <c r="F48" s="14">
        <f>SUM(F45:F47)</f>
        <v>8035327.5999999996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"/>
    </row>
    <row r="49" spans="1:19" ht="41" customHeight="1" x14ac:dyDescent="0.2">
      <c r="A49" s="28" t="s">
        <v>84</v>
      </c>
      <c r="B49" s="28"/>
      <c r="C49" s="28"/>
      <c r="D49" s="28"/>
      <c r="E49" s="28"/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5"/>
    </row>
    <row r="50" spans="1:19" ht="39" x14ac:dyDescent="0.2">
      <c r="A50" s="6" t="s">
        <v>4</v>
      </c>
      <c r="B50" s="11" t="s">
        <v>54</v>
      </c>
      <c r="C50" s="12" t="s">
        <v>52</v>
      </c>
      <c r="D50" s="6" t="s">
        <v>53</v>
      </c>
      <c r="E50" s="12">
        <v>660</v>
      </c>
      <c r="F50" s="14">
        <v>709265.63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9" x14ac:dyDescent="0.2">
      <c r="A51" s="6" t="s">
        <v>8</v>
      </c>
      <c r="B51" s="5" t="s">
        <v>72</v>
      </c>
      <c r="C51" s="5" t="s">
        <v>52</v>
      </c>
      <c r="D51" s="6" t="s">
        <v>53</v>
      </c>
      <c r="E51" s="5">
        <v>17</v>
      </c>
      <c r="F51" s="14">
        <v>43505.7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9" x14ac:dyDescent="0.2">
      <c r="A52" s="30" t="s">
        <v>11</v>
      </c>
      <c r="B52" s="9" t="s">
        <v>119</v>
      </c>
      <c r="C52" s="36" t="s">
        <v>85</v>
      </c>
      <c r="D52" s="30" t="s">
        <v>57</v>
      </c>
      <c r="E52" s="29">
        <v>2.5859999999999999</v>
      </c>
      <c r="F52" s="1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9" ht="47" customHeight="1" x14ac:dyDescent="0.2">
      <c r="A53" s="30"/>
      <c r="B53" s="5" t="s">
        <v>55</v>
      </c>
      <c r="C53" s="36"/>
      <c r="D53" s="30"/>
      <c r="E53" s="29"/>
      <c r="F53" s="14"/>
      <c r="G53" s="5"/>
      <c r="H53" s="5"/>
      <c r="I53" s="13"/>
      <c r="J53" s="5"/>
      <c r="K53" s="5"/>
      <c r="L53" s="37" t="s">
        <v>122</v>
      </c>
      <c r="M53" s="37"/>
      <c r="N53" s="5"/>
      <c r="O53" s="5"/>
      <c r="P53" s="5"/>
      <c r="Q53" s="5"/>
      <c r="R53" s="5"/>
    </row>
    <row r="54" spans="1:19" x14ac:dyDescent="0.2">
      <c r="A54" s="30"/>
      <c r="B54" s="5" t="s">
        <v>56</v>
      </c>
      <c r="C54" s="36"/>
      <c r="D54" s="30"/>
      <c r="E54" s="29"/>
      <c r="F54" s="1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9" x14ac:dyDescent="0.2">
      <c r="A55" s="30"/>
      <c r="B55" s="5" t="s">
        <v>97</v>
      </c>
      <c r="C55" s="36"/>
      <c r="D55" s="30"/>
      <c r="E55" s="29"/>
      <c r="F55" s="14">
        <v>12090441.5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9" x14ac:dyDescent="0.2">
      <c r="A56" s="6" t="s">
        <v>25</v>
      </c>
      <c r="B56" s="5" t="s">
        <v>70</v>
      </c>
      <c r="C56" s="5" t="s">
        <v>87</v>
      </c>
      <c r="D56" s="6" t="s">
        <v>22</v>
      </c>
      <c r="E56" s="10">
        <v>1</v>
      </c>
      <c r="F56" s="14">
        <v>421571.75</v>
      </c>
      <c r="G56" s="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5"/>
    </row>
    <row r="57" spans="1:19" x14ac:dyDescent="0.2">
      <c r="A57" s="6" t="s">
        <v>26</v>
      </c>
      <c r="B57" s="5" t="s">
        <v>71</v>
      </c>
      <c r="C57" s="5" t="s">
        <v>86</v>
      </c>
      <c r="D57" s="6" t="s">
        <v>22</v>
      </c>
      <c r="E57" s="10">
        <v>1</v>
      </c>
      <c r="F57" s="1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</row>
    <row r="58" spans="1:19" x14ac:dyDescent="0.2">
      <c r="A58" s="6" t="s">
        <v>27</v>
      </c>
      <c r="B58" s="5" t="s">
        <v>95</v>
      </c>
      <c r="C58" s="5"/>
      <c r="D58" s="6" t="s">
        <v>10</v>
      </c>
      <c r="E58" s="10">
        <v>1</v>
      </c>
      <c r="F58" s="14"/>
      <c r="G58" s="22"/>
      <c r="H58" s="22"/>
      <c r="I58" s="22"/>
      <c r="J58" s="22"/>
      <c r="K58" s="38" t="s">
        <v>137</v>
      </c>
      <c r="L58" s="38"/>
      <c r="M58" s="38"/>
      <c r="N58" s="22"/>
      <c r="O58" s="22"/>
      <c r="P58" s="22"/>
      <c r="Q58" s="22"/>
      <c r="R58" s="22"/>
      <c r="S58" s="23"/>
    </row>
    <row r="59" spans="1:19" ht="32" customHeight="1" x14ac:dyDescent="0.2">
      <c r="A59" s="6" t="s">
        <v>28</v>
      </c>
      <c r="B59" s="5" t="s">
        <v>58</v>
      </c>
      <c r="C59" s="5" t="s">
        <v>9</v>
      </c>
      <c r="D59" s="6" t="s">
        <v>5</v>
      </c>
      <c r="E59" s="5">
        <v>2500</v>
      </c>
      <c r="F59" s="14">
        <v>216890.2</v>
      </c>
      <c r="G59" s="22"/>
      <c r="H59" s="24"/>
      <c r="I59" s="22"/>
      <c r="J59" s="22"/>
      <c r="K59" s="22"/>
      <c r="L59" s="22"/>
      <c r="M59" s="39" t="s">
        <v>118</v>
      </c>
      <c r="N59" s="39"/>
      <c r="O59" s="39"/>
      <c r="P59" s="22"/>
      <c r="Q59" s="22"/>
      <c r="R59" s="22"/>
      <c r="S59" s="23"/>
    </row>
    <row r="60" spans="1:19" x14ac:dyDescent="0.2">
      <c r="A60" s="5"/>
      <c r="B60" s="5"/>
      <c r="C60" s="5"/>
      <c r="D60" s="5"/>
      <c r="E60" s="5"/>
      <c r="F60" s="14">
        <f>SUM(F50:F59)</f>
        <v>13481674.779999999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</row>
    <row r="61" spans="1:19" ht="52" x14ac:dyDescent="0.2">
      <c r="A61" s="6" t="s">
        <v>4</v>
      </c>
      <c r="B61" s="5" t="s">
        <v>59</v>
      </c>
      <c r="C61" s="5" t="s">
        <v>88</v>
      </c>
      <c r="D61" s="6" t="s">
        <v>22</v>
      </c>
      <c r="E61" s="5">
        <v>1</v>
      </c>
      <c r="F61" s="14">
        <v>101549.4</v>
      </c>
      <c r="G61" s="22"/>
      <c r="H61" s="22"/>
      <c r="I61" s="22"/>
      <c r="J61" s="25" t="s">
        <v>128</v>
      </c>
      <c r="K61" s="22"/>
      <c r="L61" s="22"/>
      <c r="M61" s="22"/>
      <c r="N61" s="22"/>
      <c r="O61" s="22"/>
      <c r="P61" s="22"/>
      <c r="Q61" s="22"/>
      <c r="R61" s="22"/>
      <c r="S61" s="23"/>
    </row>
    <row r="62" spans="1:19" x14ac:dyDescent="0.2">
      <c r="A62" s="6" t="s">
        <v>8</v>
      </c>
      <c r="B62" s="5" t="s">
        <v>60</v>
      </c>
      <c r="C62" s="5" t="s">
        <v>86</v>
      </c>
      <c r="D62" s="6" t="s">
        <v>61</v>
      </c>
      <c r="E62" s="5">
        <v>500</v>
      </c>
      <c r="F62" s="14"/>
      <c r="G62" s="22"/>
      <c r="H62" s="22"/>
      <c r="I62" s="22"/>
      <c r="J62" s="22"/>
      <c r="K62" s="43" t="s">
        <v>136</v>
      </c>
      <c r="L62" s="44"/>
      <c r="M62" s="44"/>
      <c r="N62" s="45"/>
      <c r="O62" s="22"/>
      <c r="P62" s="22"/>
      <c r="Q62" s="22"/>
      <c r="R62" s="22"/>
      <c r="S62" s="23"/>
    </row>
    <row r="63" spans="1:19" x14ac:dyDescent="0.2">
      <c r="A63" s="6" t="s">
        <v>11</v>
      </c>
      <c r="B63" s="5" t="s">
        <v>62</v>
      </c>
      <c r="C63" s="5" t="s">
        <v>89</v>
      </c>
      <c r="D63" s="6" t="s">
        <v>10</v>
      </c>
      <c r="E63" s="5">
        <v>1</v>
      </c>
      <c r="F63" s="14">
        <v>117000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</row>
    <row r="64" spans="1:19" x14ac:dyDescent="0.2">
      <c r="A64" s="6" t="s">
        <v>25</v>
      </c>
      <c r="B64" s="5" t="s">
        <v>63</v>
      </c>
      <c r="C64" s="5" t="s">
        <v>90</v>
      </c>
      <c r="D64" s="6" t="s">
        <v>10</v>
      </c>
      <c r="E64" s="5">
        <v>3</v>
      </c>
      <c r="F64" s="14">
        <v>337384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</row>
    <row r="65" spans="1:19" ht="79" x14ac:dyDescent="0.2">
      <c r="A65" s="6" t="s">
        <v>26</v>
      </c>
      <c r="B65" s="5" t="s">
        <v>64</v>
      </c>
      <c r="C65" s="5"/>
      <c r="D65" s="6" t="s">
        <v>22</v>
      </c>
      <c r="E65" s="5">
        <v>1</v>
      </c>
      <c r="F65" s="14">
        <v>41120.300000000003</v>
      </c>
      <c r="G65" s="26" t="s">
        <v>127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3"/>
    </row>
    <row r="66" spans="1:19" x14ac:dyDescent="0.2">
      <c r="A66" s="6" t="s">
        <v>27</v>
      </c>
      <c r="B66" s="5" t="s">
        <v>65</v>
      </c>
      <c r="C66" s="5" t="s">
        <v>91</v>
      </c>
      <c r="D66" s="6" t="s">
        <v>22</v>
      </c>
      <c r="E66" s="5">
        <v>10</v>
      </c>
      <c r="F66" s="14">
        <v>533322</v>
      </c>
      <c r="G66" s="22"/>
      <c r="H66" s="22"/>
      <c r="I66" s="22"/>
      <c r="J66" s="22"/>
      <c r="K66" s="38" t="s">
        <v>113</v>
      </c>
      <c r="L66" s="38"/>
      <c r="M66" s="38"/>
      <c r="N66" s="22"/>
      <c r="O66" s="22"/>
      <c r="P66" s="22"/>
      <c r="Q66" s="22"/>
      <c r="R66" s="22"/>
      <c r="S66" s="23"/>
    </row>
    <row r="67" spans="1:19" x14ac:dyDescent="0.2">
      <c r="A67" s="5"/>
      <c r="B67" s="5"/>
      <c r="C67" s="5"/>
      <c r="D67" s="5"/>
      <c r="E67" s="5"/>
      <c r="F67" s="5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</row>
    <row r="68" spans="1:19" x14ac:dyDescent="0.2">
      <c r="A68" s="5"/>
      <c r="B68" s="5" t="s">
        <v>98</v>
      </c>
      <c r="C68" s="5"/>
      <c r="D68" s="4" t="s">
        <v>22</v>
      </c>
      <c r="E68" s="5"/>
      <c r="F68" s="14">
        <v>2247188.84</v>
      </c>
      <c r="G68" s="22"/>
      <c r="H68" s="22"/>
      <c r="I68" s="22"/>
      <c r="J68" s="22"/>
      <c r="K68" s="22"/>
      <c r="L68" s="40" t="s">
        <v>131</v>
      </c>
      <c r="M68" s="41"/>
      <c r="N68" s="41"/>
      <c r="O68" s="42"/>
      <c r="P68" s="22"/>
      <c r="Q68" s="22"/>
      <c r="R68" s="22"/>
      <c r="S68" s="23"/>
    </row>
    <row r="69" spans="1:19" x14ac:dyDescent="0.2">
      <c r="A69" s="5"/>
      <c r="B69" s="5" t="s">
        <v>132</v>
      </c>
      <c r="C69" s="5"/>
      <c r="D69" s="5"/>
      <c r="E69" s="5"/>
      <c r="F69" s="5"/>
      <c r="G69" s="22" t="s">
        <v>133</v>
      </c>
      <c r="H69" s="22" t="s">
        <v>133</v>
      </c>
      <c r="I69" s="22" t="s">
        <v>133</v>
      </c>
      <c r="J69" s="22" t="s">
        <v>133</v>
      </c>
      <c r="K69" s="22" t="s">
        <v>133</v>
      </c>
      <c r="L69" s="22" t="s">
        <v>133</v>
      </c>
      <c r="M69" s="22" t="s">
        <v>133</v>
      </c>
      <c r="N69" s="22" t="s">
        <v>133</v>
      </c>
      <c r="O69" s="22" t="s">
        <v>133</v>
      </c>
      <c r="P69" s="22" t="s">
        <v>133</v>
      </c>
      <c r="Q69" s="22" t="s">
        <v>133</v>
      </c>
      <c r="R69" s="22" t="s">
        <v>133</v>
      </c>
      <c r="S69" s="23"/>
    </row>
    <row r="70" spans="1:19" x14ac:dyDescent="0.2">
      <c r="A70" s="5"/>
      <c r="B70" s="5" t="s">
        <v>134</v>
      </c>
      <c r="C70" s="5"/>
      <c r="D70" s="5"/>
      <c r="E70" s="5"/>
      <c r="F70" s="5"/>
      <c r="G70" s="22" t="s">
        <v>135</v>
      </c>
      <c r="H70" s="22" t="s">
        <v>135</v>
      </c>
      <c r="I70" s="22" t="s">
        <v>135</v>
      </c>
      <c r="J70" s="22" t="s">
        <v>135</v>
      </c>
      <c r="K70" s="22" t="s">
        <v>135</v>
      </c>
      <c r="L70" s="22" t="s">
        <v>135</v>
      </c>
      <c r="M70" s="22" t="s">
        <v>135</v>
      </c>
      <c r="N70" s="22" t="s">
        <v>135</v>
      </c>
      <c r="O70" s="22" t="s">
        <v>135</v>
      </c>
      <c r="P70" s="22" t="s">
        <v>135</v>
      </c>
      <c r="Q70" s="22" t="s">
        <v>135</v>
      </c>
      <c r="R70" s="22" t="s">
        <v>135</v>
      </c>
      <c r="S70" s="23"/>
    </row>
    <row r="71" spans="1:19" x14ac:dyDescent="0.2">
      <c r="A71" s="31" t="s">
        <v>99</v>
      </c>
      <c r="B71" s="31"/>
      <c r="C71" s="31"/>
      <c r="D71" s="31"/>
      <c r="E71" s="31"/>
      <c r="F71" s="18">
        <f>F24+F34+F43+F48+F60+F68</f>
        <v>45406152.24000001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3"/>
    </row>
    <row r="72" spans="1:19" x14ac:dyDescent="0.2">
      <c r="A72" s="5"/>
      <c r="B72" s="5"/>
      <c r="C72" s="5"/>
      <c r="D72" s="19"/>
      <c r="E72" s="19"/>
      <c r="F72" s="5"/>
      <c r="G72" s="21">
        <v>225000</v>
      </c>
      <c r="H72" s="21">
        <v>140000</v>
      </c>
      <c r="I72" s="21">
        <v>135000</v>
      </c>
      <c r="J72" s="21">
        <v>245000</v>
      </c>
      <c r="K72" s="21">
        <v>540000</v>
      </c>
      <c r="L72" s="21">
        <v>880000</v>
      </c>
      <c r="M72" s="21">
        <v>315000</v>
      </c>
      <c r="N72" s="21">
        <v>940000</v>
      </c>
      <c r="O72" s="21">
        <v>135000</v>
      </c>
      <c r="P72" s="21">
        <v>145000</v>
      </c>
      <c r="Q72" s="21">
        <v>140000</v>
      </c>
      <c r="R72" s="21">
        <v>135000</v>
      </c>
    </row>
    <row r="73" spans="1:19" ht="17" thickBot="1" x14ac:dyDescent="0.25">
      <c r="A73" s="3"/>
      <c r="B73" s="3"/>
      <c r="C73" s="3"/>
      <c r="D73" s="3"/>
      <c r="E73" s="3"/>
      <c r="F73" s="3"/>
      <c r="G73" s="34" t="s">
        <v>99</v>
      </c>
      <c r="H73" s="35"/>
      <c r="I73" s="35"/>
      <c r="J73" s="35"/>
      <c r="K73" s="35"/>
      <c r="L73" s="35"/>
      <c r="M73" s="35"/>
      <c r="N73" s="35"/>
      <c r="O73" s="35"/>
      <c r="P73" s="35"/>
      <c r="Q73" s="32">
        <f>G72+H72+I72+J72+K72+L72+M72+N72+O72+P72+Q72+R72</f>
        <v>3975000</v>
      </c>
      <c r="R73" s="33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</sheetData>
  <mergeCells count="45">
    <mergeCell ref="A1:F1"/>
    <mergeCell ref="G1:R1"/>
    <mergeCell ref="Q30:Q31"/>
    <mergeCell ref="J40:O40"/>
    <mergeCell ref="L36:M36"/>
    <mergeCell ref="G17:G22"/>
    <mergeCell ref="J17:J22"/>
    <mergeCell ref="M17:M22"/>
    <mergeCell ref="P17:P22"/>
    <mergeCell ref="G35:H42"/>
    <mergeCell ref="H30:H31"/>
    <mergeCell ref="K30:K31"/>
    <mergeCell ref="N33:O33"/>
    <mergeCell ref="N30:N31"/>
    <mergeCell ref="G2:R2"/>
    <mergeCell ref="I7:I15"/>
    <mergeCell ref="O7:O15"/>
    <mergeCell ref="R7:R15"/>
    <mergeCell ref="L7:L15"/>
    <mergeCell ref="A44:F44"/>
    <mergeCell ref="F7:F15"/>
    <mergeCell ref="A35:F35"/>
    <mergeCell ref="A25:F25"/>
    <mergeCell ref="L23:O23"/>
    <mergeCell ref="A2:F2"/>
    <mergeCell ref="F26:F28"/>
    <mergeCell ref="D26:D28"/>
    <mergeCell ref="A7:A15"/>
    <mergeCell ref="C7:C15"/>
    <mergeCell ref="D7:D15"/>
    <mergeCell ref="E7:E15"/>
    <mergeCell ref="A49:F49"/>
    <mergeCell ref="E52:E55"/>
    <mergeCell ref="D52:D55"/>
    <mergeCell ref="A71:E71"/>
    <mergeCell ref="Q73:R73"/>
    <mergeCell ref="G73:P73"/>
    <mergeCell ref="A52:A55"/>
    <mergeCell ref="C52:C55"/>
    <mergeCell ref="L53:M53"/>
    <mergeCell ref="K66:M66"/>
    <mergeCell ref="K58:M58"/>
    <mergeCell ref="M59:O59"/>
    <mergeCell ref="L68:O68"/>
    <mergeCell ref="K62:N62"/>
  </mergeCells>
  <pageMargins left="0.25" right="0.25" top="0.75" bottom="0.75" header="0.3" footer="0.3"/>
  <pageSetup paperSize="9" scale="63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Преображенский Алексей Юрьевич</dc:creator>
  <cp:lastModifiedBy>Microsoft Office User</cp:lastModifiedBy>
  <cp:lastPrinted>2023-04-11T10:29:47Z</cp:lastPrinted>
  <dcterms:created xsi:type="dcterms:W3CDTF">2020-11-27T09:07:39Z</dcterms:created>
  <dcterms:modified xsi:type="dcterms:W3CDTF">2023-04-12T10:23:27Z</dcterms:modified>
</cp:coreProperties>
</file>